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rojekty\MAS\Bebrava\Výzva 7-2\Malé Hoste\VO\na zverejnenie\"/>
    </mc:Choice>
  </mc:AlternateContent>
  <bookViews>
    <workbookView xWindow="0" yWindow="0" windowWidth="17790" windowHeight="11130"/>
  </bookViews>
  <sheets>
    <sheet name="Príloha č. 2" sheetId="1" r:id="rId1"/>
  </sheets>
  <externalReferences>
    <externalReference r:id="rId2"/>
    <externalReference r:id="rId3"/>
  </externalReferences>
  <definedNames>
    <definedName name="_xlnm._FilterDatabase" localSheetId="0" hidden="1">'Príloha č. 2'!$A$1:$A$1145</definedName>
    <definedName name="_xlnm.Print_Area" localSheetId="0">'Príloha č. 2'!$B$4:$K$1145</definedName>
    <definedName name="podopatrenie">[1]Výzvy!$B$15:$B$19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142" i="1" l="1"/>
  <c r="A1143" i="1" s="1"/>
  <c r="G1140" i="1"/>
  <c r="A1140" i="1"/>
  <c r="A1139" i="1"/>
  <c r="A1137" i="1"/>
  <c r="A1141" i="1" s="1"/>
  <c r="G1131" i="1"/>
  <c r="A1128" i="1"/>
  <c r="A1114" i="1"/>
  <c r="J1113" i="1"/>
  <c r="K1113" i="1" s="1"/>
  <c r="K1112" i="1"/>
  <c r="J1112" i="1"/>
  <c r="J1111" i="1"/>
  <c r="K1111" i="1" s="1"/>
  <c r="J1110" i="1"/>
  <c r="K1110" i="1" s="1"/>
  <c r="A1110" i="1"/>
  <c r="J1109" i="1"/>
  <c r="K1109" i="1" s="1"/>
  <c r="K1108" i="1"/>
  <c r="J1108" i="1"/>
  <c r="J1107" i="1"/>
  <c r="K1107" i="1" s="1"/>
  <c r="J1106" i="1"/>
  <c r="K1106" i="1" s="1"/>
  <c r="A1106" i="1"/>
  <c r="D1103" i="1"/>
  <c r="A1103" i="1"/>
  <c r="C1089" i="1"/>
  <c r="B1083" i="1"/>
  <c r="B1081" i="1"/>
  <c r="J1080" i="1"/>
  <c r="G1074" i="1"/>
  <c r="A1065" i="1"/>
  <c r="J1056" i="1"/>
  <c r="K1056" i="1" s="1"/>
  <c r="J1055" i="1"/>
  <c r="K1055" i="1" s="1"/>
  <c r="A1055" i="1"/>
  <c r="K1054" i="1"/>
  <c r="J1054" i="1"/>
  <c r="K1053" i="1"/>
  <c r="J1053" i="1"/>
  <c r="J1052" i="1"/>
  <c r="K1052" i="1" s="1"/>
  <c r="J1051" i="1"/>
  <c r="K1051" i="1" s="1"/>
  <c r="A1051" i="1"/>
  <c r="K1050" i="1"/>
  <c r="J1050" i="1"/>
  <c r="J1049" i="1"/>
  <c r="K1049" i="1" s="1"/>
  <c r="K1057" i="1" s="1"/>
  <c r="D1046" i="1"/>
  <c r="A1046" i="1" s="1"/>
  <c r="C1032" i="1"/>
  <c r="B1026" i="1"/>
  <c r="B1024" i="1"/>
  <c r="J1023" i="1"/>
  <c r="G1017" i="1"/>
  <c r="A1008" i="1"/>
  <c r="A1003" i="1"/>
  <c r="A1001" i="1"/>
  <c r="K999" i="1"/>
  <c r="J999" i="1"/>
  <c r="J998" i="1"/>
  <c r="K998" i="1" s="1"/>
  <c r="A998" i="1"/>
  <c r="K997" i="1"/>
  <c r="J997" i="1"/>
  <c r="A997" i="1"/>
  <c r="J996" i="1"/>
  <c r="K996" i="1" s="1"/>
  <c r="J995" i="1"/>
  <c r="K995" i="1" s="1"/>
  <c r="A995" i="1"/>
  <c r="J994" i="1"/>
  <c r="K994" i="1" s="1"/>
  <c r="K993" i="1"/>
  <c r="J993" i="1"/>
  <c r="A993" i="1"/>
  <c r="J992" i="1"/>
  <c r="K992" i="1" s="1"/>
  <c r="A991" i="1"/>
  <c r="A990" i="1"/>
  <c r="D989" i="1"/>
  <c r="A989" i="1" s="1"/>
  <c r="A1004" i="1" s="1"/>
  <c r="A980" i="1"/>
  <c r="C975" i="1"/>
  <c r="B969" i="1"/>
  <c r="B967" i="1"/>
  <c r="J966" i="1"/>
  <c r="G960" i="1"/>
  <c r="A955" i="1"/>
  <c r="A951" i="1"/>
  <c r="A945" i="1"/>
  <c r="A944" i="1"/>
  <c r="J942" i="1"/>
  <c r="K942" i="1" s="1"/>
  <c r="J941" i="1"/>
  <c r="K941" i="1" s="1"/>
  <c r="A941" i="1"/>
  <c r="J940" i="1"/>
  <c r="K940" i="1" s="1"/>
  <c r="K939" i="1"/>
  <c r="J939" i="1"/>
  <c r="A939" i="1"/>
  <c r="J938" i="1"/>
  <c r="K938" i="1" s="1"/>
  <c r="K937" i="1"/>
  <c r="J937" i="1"/>
  <c r="J936" i="1"/>
  <c r="K936" i="1" s="1"/>
  <c r="A936" i="1"/>
  <c r="K935" i="1"/>
  <c r="J935" i="1"/>
  <c r="A934" i="1"/>
  <c r="A933" i="1"/>
  <c r="D932" i="1"/>
  <c r="A932" i="1"/>
  <c r="C918" i="1"/>
  <c r="B912" i="1"/>
  <c r="B910" i="1"/>
  <c r="J909" i="1"/>
  <c r="G903" i="1"/>
  <c r="K885" i="1"/>
  <c r="J885" i="1"/>
  <c r="J884" i="1"/>
  <c r="K884" i="1" s="1"/>
  <c r="K883" i="1"/>
  <c r="J883" i="1"/>
  <c r="J882" i="1"/>
  <c r="K882" i="1" s="1"/>
  <c r="K881" i="1"/>
  <c r="J881" i="1"/>
  <c r="K880" i="1"/>
  <c r="J880" i="1"/>
  <c r="J879" i="1"/>
  <c r="K879" i="1" s="1"/>
  <c r="A879" i="1"/>
  <c r="J878" i="1"/>
  <c r="K878" i="1" s="1"/>
  <c r="D875" i="1"/>
  <c r="A875" i="1" s="1"/>
  <c r="A881" i="1" s="1"/>
  <c r="A866" i="1"/>
  <c r="C861" i="1"/>
  <c r="B855" i="1"/>
  <c r="B853" i="1"/>
  <c r="J852" i="1"/>
  <c r="G846" i="1"/>
  <c r="J828" i="1"/>
  <c r="K828" i="1" s="1"/>
  <c r="K827" i="1"/>
  <c r="J827" i="1"/>
  <c r="J826" i="1"/>
  <c r="K826" i="1" s="1"/>
  <c r="J825" i="1"/>
  <c r="K825" i="1" s="1"/>
  <c r="J824" i="1"/>
  <c r="K824" i="1" s="1"/>
  <c r="K823" i="1"/>
  <c r="J823" i="1"/>
  <c r="J822" i="1"/>
  <c r="K822" i="1" s="1"/>
  <c r="J821" i="1"/>
  <c r="K821" i="1" s="1"/>
  <c r="A819" i="1"/>
  <c r="D818" i="1"/>
  <c r="A818" i="1"/>
  <c r="C804" i="1"/>
  <c r="B798" i="1"/>
  <c r="B796" i="1"/>
  <c r="J795" i="1"/>
  <c r="G789" i="1"/>
  <c r="K771" i="1"/>
  <c r="J771" i="1"/>
  <c r="J770" i="1"/>
  <c r="K770" i="1" s="1"/>
  <c r="K769" i="1"/>
  <c r="J769" i="1"/>
  <c r="K768" i="1"/>
  <c r="J768" i="1"/>
  <c r="K767" i="1"/>
  <c r="J767" i="1"/>
  <c r="J766" i="1"/>
  <c r="K766" i="1" s="1"/>
  <c r="K765" i="1"/>
  <c r="J765" i="1"/>
  <c r="K764" i="1"/>
  <c r="K772" i="1" s="1"/>
  <c r="J764" i="1"/>
  <c r="J772" i="1" s="1"/>
  <c r="D761" i="1"/>
  <c r="A761" i="1" s="1"/>
  <c r="C747" i="1"/>
  <c r="B741" i="1"/>
  <c r="B739" i="1"/>
  <c r="J738" i="1"/>
  <c r="G732" i="1"/>
  <c r="K714" i="1"/>
  <c r="J714" i="1"/>
  <c r="J713" i="1"/>
  <c r="K713" i="1" s="1"/>
  <c r="K712" i="1"/>
  <c r="J712" i="1"/>
  <c r="J711" i="1"/>
  <c r="K711" i="1" s="1"/>
  <c r="K710" i="1"/>
  <c r="J710" i="1"/>
  <c r="J709" i="1"/>
  <c r="K709" i="1" s="1"/>
  <c r="K708" i="1"/>
  <c r="J708" i="1"/>
  <c r="J707" i="1"/>
  <c r="K707" i="1" s="1"/>
  <c r="D704" i="1"/>
  <c r="A704" i="1" s="1"/>
  <c r="C690" i="1"/>
  <c r="B684" i="1"/>
  <c r="B682" i="1"/>
  <c r="J681" i="1"/>
  <c r="G675" i="1"/>
  <c r="J657" i="1"/>
  <c r="K657" i="1" s="1"/>
  <c r="K656" i="1"/>
  <c r="J656" i="1"/>
  <c r="J655" i="1"/>
  <c r="K655" i="1" s="1"/>
  <c r="K654" i="1"/>
  <c r="J654" i="1"/>
  <c r="J653" i="1"/>
  <c r="K653" i="1" s="1"/>
  <c r="K652" i="1"/>
  <c r="J652" i="1"/>
  <c r="J651" i="1"/>
  <c r="K651" i="1" s="1"/>
  <c r="K650" i="1"/>
  <c r="J650" i="1"/>
  <c r="A650" i="1"/>
  <c r="D647" i="1"/>
  <c r="A647" i="1"/>
  <c r="C633" i="1"/>
  <c r="B627" i="1"/>
  <c r="B625" i="1"/>
  <c r="J624" i="1"/>
  <c r="G618" i="1"/>
  <c r="K600" i="1"/>
  <c r="J600" i="1"/>
  <c r="K599" i="1"/>
  <c r="J599" i="1"/>
  <c r="K598" i="1"/>
  <c r="J598" i="1"/>
  <c r="J597" i="1"/>
  <c r="K597" i="1" s="1"/>
  <c r="K596" i="1"/>
  <c r="J596" i="1"/>
  <c r="K595" i="1"/>
  <c r="J595" i="1"/>
  <c r="K594" i="1"/>
  <c r="J594" i="1"/>
  <c r="J593" i="1"/>
  <c r="K593" i="1" s="1"/>
  <c r="K601" i="1" s="1"/>
  <c r="D590" i="1"/>
  <c r="A590" i="1" s="1"/>
  <c r="C576" i="1"/>
  <c r="B570" i="1"/>
  <c r="B568" i="1"/>
  <c r="J567" i="1"/>
  <c r="G561" i="1"/>
  <c r="J543" i="1"/>
  <c r="K543" i="1" s="1"/>
  <c r="K542" i="1"/>
  <c r="J542" i="1"/>
  <c r="K541" i="1"/>
  <c r="J541" i="1"/>
  <c r="K540" i="1"/>
  <c r="J540" i="1"/>
  <c r="J539" i="1"/>
  <c r="K539" i="1" s="1"/>
  <c r="K538" i="1"/>
  <c r="J538" i="1"/>
  <c r="K537" i="1"/>
  <c r="J537" i="1"/>
  <c r="K536" i="1"/>
  <c r="K544" i="1" s="1"/>
  <c r="J536" i="1"/>
  <c r="D533" i="1"/>
  <c r="A533" i="1" s="1"/>
  <c r="A542" i="1" s="1"/>
  <c r="C519" i="1"/>
  <c r="B513" i="1"/>
  <c r="B511" i="1"/>
  <c r="J510" i="1"/>
  <c r="G504" i="1"/>
  <c r="A488" i="1"/>
  <c r="K486" i="1"/>
  <c r="J486" i="1"/>
  <c r="J485" i="1"/>
  <c r="K485" i="1" s="1"/>
  <c r="K484" i="1"/>
  <c r="J484" i="1"/>
  <c r="K483" i="1"/>
  <c r="J483" i="1"/>
  <c r="K482" i="1"/>
  <c r="J482" i="1"/>
  <c r="J481" i="1"/>
  <c r="K481" i="1" s="1"/>
  <c r="K480" i="1"/>
  <c r="J480" i="1"/>
  <c r="K479" i="1"/>
  <c r="K487" i="1" s="1"/>
  <c r="J479" i="1"/>
  <c r="J487" i="1" s="1"/>
  <c r="A478" i="1"/>
  <c r="D476" i="1"/>
  <c r="A476" i="1" s="1"/>
  <c r="A471" i="1"/>
  <c r="A467" i="1"/>
  <c r="C462" i="1"/>
  <c r="A460" i="1"/>
  <c r="B456" i="1"/>
  <c r="B454" i="1"/>
  <c r="J453" i="1"/>
  <c r="G447" i="1"/>
  <c r="A444" i="1"/>
  <c r="A430" i="1"/>
  <c r="K429" i="1"/>
  <c r="J429" i="1"/>
  <c r="K428" i="1"/>
  <c r="J428" i="1"/>
  <c r="J427" i="1"/>
  <c r="K427" i="1" s="1"/>
  <c r="K426" i="1"/>
  <c r="J426" i="1"/>
  <c r="A426" i="1"/>
  <c r="K425" i="1"/>
  <c r="J425" i="1"/>
  <c r="K424" i="1"/>
  <c r="J424" i="1"/>
  <c r="J423" i="1"/>
  <c r="K423" i="1" s="1"/>
  <c r="K422" i="1"/>
  <c r="J422" i="1"/>
  <c r="A422" i="1"/>
  <c r="D419" i="1"/>
  <c r="A419" i="1"/>
  <c r="A432" i="1" s="1"/>
  <c r="C405" i="1"/>
  <c r="B399" i="1"/>
  <c r="B397" i="1"/>
  <c r="J396" i="1"/>
  <c r="G390" i="1"/>
  <c r="K372" i="1"/>
  <c r="J372" i="1"/>
  <c r="K371" i="1"/>
  <c r="J371" i="1"/>
  <c r="K370" i="1"/>
  <c r="J370" i="1"/>
  <c r="J369" i="1"/>
  <c r="K369" i="1" s="1"/>
  <c r="K368" i="1"/>
  <c r="J368" i="1"/>
  <c r="K367" i="1"/>
  <c r="J367" i="1"/>
  <c r="K366" i="1"/>
  <c r="J366" i="1"/>
  <c r="J365" i="1"/>
  <c r="K365" i="1" s="1"/>
  <c r="D362" i="1"/>
  <c r="A362" i="1" s="1"/>
  <c r="C348" i="1"/>
  <c r="B342" i="1"/>
  <c r="B340" i="1"/>
  <c r="J339" i="1"/>
  <c r="G333" i="1"/>
  <c r="A320" i="1"/>
  <c r="J315" i="1"/>
  <c r="K315" i="1" s="1"/>
  <c r="K314" i="1"/>
  <c r="J314" i="1"/>
  <c r="K313" i="1"/>
  <c r="J313" i="1"/>
  <c r="K312" i="1"/>
  <c r="J312" i="1"/>
  <c r="J311" i="1"/>
  <c r="K311" i="1" s="1"/>
  <c r="K310" i="1"/>
  <c r="J310" i="1"/>
  <c r="K309" i="1"/>
  <c r="J309" i="1"/>
  <c r="K308" i="1"/>
  <c r="K316" i="1" s="1"/>
  <c r="J308" i="1"/>
  <c r="D305" i="1"/>
  <c r="A305" i="1" s="1"/>
  <c r="C291" i="1"/>
  <c r="B285" i="1"/>
  <c r="B283" i="1"/>
  <c r="J282" i="1"/>
  <c r="G276" i="1"/>
  <c r="A260" i="1"/>
  <c r="K258" i="1"/>
  <c r="J258" i="1"/>
  <c r="J257" i="1"/>
  <c r="K257" i="1" s="1"/>
  <c r="K256" i="1"/>
  <c r="J256" i="1"/>
  <c r="K255" i="1"/>
  <c r="J255" i="1"/>
  <c r="K254" i="1"/>
  <c r="J254" i="1"/>
  <c r="J253" i="1"/>
  <c r="K253" i="1" s="1"/>
  <c r="K252" i="1"/>
  <c r="J252" i="1"/>
  <c r="K251" i="1"/>
  <c r="J251" i="1"/>
  <c r="J259" i="1" s="1"/>
  <c r="A250" i="1"/>
  <c r="D248" i="1"/>
  <c r="A248" i="1" s="1"/>
  <c r="A239" i="1"/>
  <c r="C234" i="1"/>
  <c r="B228" i="1"/>
  <c r="B226" i="1"/>
  <c r="J225" i="1"/>
  <c r="G219" i="1"/>
  <c r="A216" i="1"/>
  <c r="A204" i="1"/>
  <c r="A203" i="1"/>
  <c r="A202" i="1"/>
  <c r="K201" i="1"/>
  <c r="J201" i="1"/>
  <c r="J200" i="1"/>
  <c r="K200" i="1" s="1"/>
  <c r="J199" i="1"/>
  <c r="K199" i="1" s="1"/>
  <c r="A199" i="1"/>
  <c r="K198" i="1"/>
  <c r="J198" i="1"/>
  <c r="K197" i="1"/>
  <c r="J197" i="1"/>
  <c r="K196" i="1"/>
  <c r="J196" i="1"/>
  <c r="J195" i="1"/>
  <c r="K195" i="1" s="1"/>
  <c r="A195" i="1"/>
  <c r="K194" i="1"/>
  <c r="J194" i="1"/>
  <c r="A194" i="1"/>
  <c r="A193" i="1"/>
  <c r="D191" i="1"/>
  <c r="A191" i="1"/>
  <c r="A182" i="1"/>
  <c r="C177" i="1"/>
  <c r="B171" i="1"/>
  <c r="B169" i="1"/>
  <c r="J168" i="1"/>
  <c r="G162" i="1"/>
  <c r="A148" i="1"/>
  <c r="A147" i="1"/>
  <c r="K144" i="1"/>
  <c r="J144" i="1"/>
  <c r="K143" i="1"/>
  <c r="J143" i="1"/>
  <c r="K142" i="1"/>
  <c r="J142" i="1"/>
  <c r="J141" i="1"/>
  <c r="K141" i="1" s="1"/>
  <c r="A141" i="1"/>
  <c r="K140" i="1"/>
  <c r="J140" i="1"/>
  <c r="K139" i="1"/>
  <c r="J139" i="1"/>
  <c r="J138" i="1"/>
  <c r="K138" i="1" s="1"/>
  <c r="J137" i="1"/>
  <c r="K137" i="1" s="1"/>
  <c r="A137" i="1"/>
  <c r="D134" i="1"/>
  <c r="A134" i="1"/>
  <c r="C120" i="1"/>
  <c r="B114" i="1"/>
  <c r="B112" i="1"/>
  <c r="J111" i="1"/>
  <c r="G105" i="1"/>
  <c r="J87" i="1"/>
  <c r="K87" i="1" s="1"/>
  <c r="K86" i="1"/>
  <c r="J86" i="1"/>
  <c r="J85" i="1"/>
  <c r="K85" i="1" s="1"/>
  <c r="J84" i="1"/>
  <c r="K84" i="1" s="1"/>
  <c r="J83" i="1"/>
  <c r="K83" i="1" s="1"/>
  <c r="K82" i="1"/>
  <c r="J82" i="1"/>
  <c r="J81" i="1"/>
  <c r="J88" i="1" s="1"/>
  <c r="J80" i="1"/>
  <c r="K80" i="1" s="1"/>
  <c r="D77" i="1"/>
  <c r="A77" i="1"/>
  <c r="A89" i="1" s="1"/>
  <c r="C63" i="1"/>
  <c r="B57" i="1"/>
  <c r="B55" i="1"/>
  <c r="J54" i="1"/>
  <c r="G48" i="1"/>
  <c r="A42" i="1"/>
  <c r="A39" i="1"/>
  <c r="A41" i="1" s="1"/>
  <c r="A38" i="1"/>
  <c r="A37" i="1"/>
  <c r="A33" i="1"/>
  <c r="A32" i="1"/>
  <c r="A31" i="1"/>
  <c r="J30" i="1"/>
  <c r="K30" i="1" s="1"/>
  <c r="K31" i="1" s="1"/>
  <c r="A29" i="1"/>
  <c r="A28" i="1"/>
  <c r="D27" i="1"/>
  <c r="A27" i="1"/>
  <c r="A45" i="1" s="1"/>
  <c r="A26" i="1"/>
  <c r="A25" i="1"/>
  <c r="A22" i="1"/>
  <c r="A21" i="1"/>
  <c r="A18" i="1"/>
  <c r="A17" i="1"/>
  <c r="A14" i="1"/>
  <c r="C13" i="1"/>
  <c r="A11" i="1"/>
  <c r="A10" i="1"/>
  <c r="A8" i="1"/>
  <c r="A7" i="1"/>
  <c r="A5" i="1"/>
  <c r="J4" i="1"/>
  <c r="J31" i="1" l="1"/>
  <c r="A62" i="1"/>
  <c r="A46" i="1"/>
  <c r="A48" i="1"/>
  <c r="A44" i="1"/>
  <c r="A50" i="1"/>
  <c r="A51" i="1" s="1"/>
  <c r="A47" i="1"/>
  <c r="A65" i="1"/>
  <c r="A58" i="1"/>
  <c r="A49" i="1"/>
  <c r="A73" i="1"/>
  <c r="A92" i="1"/>
  <c r="A221" i="1"/>
  <c r="A222" i="1" s="1"/>
  <c r="A218" i="1"/>
  <c r="A220" i="1"/>
  <c r="A217" i="1"/>
  <c r="A609" i="1"/>
  <c r="A605" i="1"/>
  <c r="A603" i="1"/>
  <c r="A601" i="1"/>
  <c r="A597" i="1"/>
  <c r="A593" i="1"/>
  <c r="A602" i="1"/>
  <c r="A598" i="1"/>
  <c r="A594" i="1"/>
  <c r="A592" i="1"/>
  <c r="A581" i="1"/>
  <c r="A599" i="1"/>
  <c r="A595" i="1"/>
  <c r="A591" i="1"/>
  <c r="A43" i="1"/>
  <c r="A54" i="1"/>
  <c r="A56" i="1"/>
  <c r="A59" i="1"/>
  <c r="A63" i="1"/>
  <c r="A66" i="1"/>
  <c r="A70" i="1"/>
  <c r="A74" i="1"/>
  <c r="K81" i="1"/>
  <c r="K88" i="1" s="1"/>
  <c r="A83" i="1"/>
  <c r="A87" i="1"/>
  <c r="K145" i="1"/>
  <c r="A219" i="1"/>
  <c r="A232" i="1"/>
  <c r="A243" i="1"/>
  <c r="A319" i="1"/>
  <c r="A315" i="1"/>
  <c r="A311" i="1"/>
  <c r="A330" i="1"/>
  <c r="A318" i="1"/>
  <c r="A316" i="1"/>
  <c r="A312" i="1"/>
  <c r="A308" i="1"/>
  <c r="A317" i="1"/>
  <c r="A313" i="1"/>
  <c r="A309" i="1"/>
  <c r="A307" i="1"/>
  <c r="A296" i="1"/>
  <c r="A324" i="1"/>
  <c r="A387" i="1"/>
  <c r="A375" i="1"/>
  <c r="A373" i="1"/>
  <c r="A369" i="1"/>
  <c r="A365" i="1"/>
  <c r="A358" i="1"/>
  <c r="A354" i="1"/>
  <c r="A350" i="1"/>
  <c r="A347" i="1"/>
  <c r="A343" i="1"/>
  <c r="A374" i="1"/>
  <c r="A370" i="1"/>
  <c r="A366" i="1"/>
  <c r="A364" i="1"/>
  <c r="A361" i="1"/>
  <c r="A357" i="1"/>
  <c r="A353" i="1"/>
  <c r="A349" i="1"/>
  <c r="A346" i="1"/>
  <c r="A340" i="1"/>
  <c r="A381" i="1"/>
  <c r="A377" i="1"/>
  <c r="A371" i="1"/>
  <c r="A367" i="1"/>
  <c r="A363" i="1"/>
  <c r="A360" i="1"/>
  <c r="A356" i="1"/>
  <c r="A352" i="1"/>
  <c r="A345" i="1"/>
  <c r="A342" i="1"/>
  <c r="A447" i="1"/>
  <c r="A443" i="1"/>
  <c r="A449" i="1"/>
  <c r="A450" i="1" s="1"/>
  <c r="A446" i="1"/>
  <c r="A448" i="1"/>
  <c r="A445" i="1"/>
  <c r="A454" i="1"/>
  <c r="A475" i="1"/>
  <c r="A534" i="1"/>
  <c r="J601" i="1"/>
  <c r="A80" i="1"/>
  <c r="A323" i="1"/>
  <c r="A322" i="1"/>
  <c r="A321" i="1"/>
  <c r="A552" i="1"/>
  <c r="A12" i="1"/>
  <c r="A15" i="1"/>
  <c r="A19" i="1"/>
  <c r="A23" i="1"/>
  <c r="A34" i="1"/>
  <c r="A40" i="1"/>
  <c r="A57" i="1"/>
  <c r="A60" i="1"/>
  <c r="A67" i="1"/>
  <c r="A71" i="1"/>
  <c r="A75" i="1"/>
  <c r="A78" i="1"/>
  <c r="A82" i="1"/>
  <c r="A86" i="1"/>
  <c r="A90" i="1"/>
  <c r="A146" i="1"/>
  <c r="A142" i="1"/>
  <c r="A138" i="1"/>
  <c r="A136" i="1"/>
  <c r="A125" i="1"/>
  <c r="A153" i="1"/>
  <c r="A149" i="1"/>
  <c r="A143" i="1"/>
  <c r="A139" i="1"/>
  <c r="A135" i="1"/>
  <c r="A140" i="1"/>
  <c r="A145" i="1"/>
  <c r="A159" i="1"/>
  <c r="A226" i="1"/>
  <c r="A247" i="1"/>
  <c r="K259" i="1"/>
  <c r="A306" i="1"/>
  <c r="A339" i="1"/>
  <c r="A351" i="1"/>
  <c r="K373" i="1"/>
  <c r="J373" i="1"/>
  <c r="A415" i="1"/>
  <c r="J430" i="1"/>
  <c r="A463" i="1"/>
  <c r="A495" i="1"/>
  <c r="A491" i="1"/>
  <c r="A485" i="1"/>
  <c r="A481" i="1"/>
  <c r="A477" i="1"/>
  <c r="A474" i="1"/>
  <c r="A470" i="1"/>
  <c r="A466" i="1"/>
  <c r="A459" i="1"/>
  <c r="A456" i="1"/>
  <c r="A490" i="1"/>
  <c r="A486" i="1"/>
  <c r="A482" i="1"/>
  <c r="A473" i="1"/>
  <c r="A469" i="1"/>
  <c r="A465" i="1"/>
  <c r="A462" i="1"/>
  <c r="A458" i="1"/>
  <c r="A455" i="1"/>
  <c r="A453" i="1"/>
  <c r="A501" i="1"/>
  <c r="A522" i="1" s="1"/>
  <c r="A489" i="1"/>
  <c r="A487" i="1"/>
  <c r="A483" i="1"/>
  <c r="A479" i="1"/>
  <c r="A472" i="1"/>
  <c r="A468" i="1"/>
  <c r="A464" i="1"/>
  <c r="A461" i="1"/>
  <c r="A457" i="1"/>
  <c r="A480" i="1"/>
  <c r="A484" i="1"/>
  <c r="A527" i="1"/>
  <c r="J544" i="1"/>
  <c r="A538" i="1"/>
  <c r="A596" i="1"/>
  <c r="A600" i="1"/>
  <c r="A604" i="1"/>
  <c r="A659" i="1"/>
  <c r="A655" i="1"/>
  <c r="A666" i="1"/>
  <c r="A662" i="1"/>
  <c r="A661" i="1"/>
  <c r="A657" i="1"/>
  <c r="A653" i="1"/>
  <c r="A640" i="1"/>
  <c r="A633" i="1"/>
  <c r="A626" i="1"/>
  <c r="A651" i="1"/>
  <c r="A649" i="1"/>
  <c r="A646" i="1"/>
  <c r="A635" i="1"/>
  <c r="A627" i="1"/>
  <c r="A660" i="1"/>
  <c r="A648" i="1"/>
  <c r="A639" i="1"/>
  <c r="A630" i="1"/>
  <c r="A672" i="1"/>
  <c r="A658" i="1"/>
  <c r="A656" i="1"/>
  <c r="A654" i="1"/>
  <c r="A652" i="1"/>
  <c r="A643" i="1"/>
  <c r="A638" i="1"/>
  <c r="A628" i="1"/>
  <c r="A69" i="1"/>
  <c r="A84" i="1"/>
  <c r="K202" i="1"/>
  <c r="A223" i="1"/>
  <c r="A224" i="1" s="1"/>
  <c r="A547" i="1"/>
  <c r="A543" i="1"/>
  <c r="A539" i="1"/>
  <c r="A526" i="1"/>
  <c r="A519" i="1"/>
  <c r="A512" i="1"/>
  <c r="A558" i="1"/>
  <c r="A546" i="1"/>
  <c r="A544" i="1"/>
  <c r="A540" i="1"/>
  <c r="A536" i="1"/>
  <c r="A525" i="1"/>
  <c r="A518" i="1"/>
  <c r="A545" i="1"/>
  <c r="A541" i="1"/>
  <c r="A537" i="1"/>
  <c r="A535" i="1"/>
  <c r="A532" i="1"/>
  <c r="A524" i="1"/>
  <c r="A517" i="1"/>
  <c r="A569" i="1"/>
  <c r="A615" i="1"/>
  <c r="A636" i="1" s="1"/>
  <c r="A723" i="1"/>
  <c r="A719" i="1"/>
  <c r="A713" i="1"/>
  <c r="A709" i="1"/>
  <c r="A705" i="1"/>
  <c r="A702" i="1"/>
  <c r="A698" i="1"/>
  <c r="A694" i="1"/>
  <c r="A687" i="1"/>
  <c r="A684" i="1"/>
  <c r="A718" i="1"/>
  <c r="A714" i="1"/>
  <c r="A710" i="1"/>
  <c r="A701" i="1"/>
  <c r="A697" i="1"/>
  <c r="A693" i="1"/>
  <c r="A690" i="1"/>
  <c r="A686" i="1"/>
  <c r="A683" i="1"/>
  <c r="A681" i="1"/>
  <c r="A729" i="1"/>
  <c r="A717" i="1"/>
  <c r="A715" i="1"/>
  <c r="A711" i="1"/>
  <c r="A707" i="1"/>
  <c r="A700" i="1"/>
  <c r="A696" i="1"/>
  <c r="A692" i="1"/>
  <c r="A689" i="1"/>
  <c r="A685" i="1"/>
  <c r="A716" i="1"/>
  <c r="A712" i="1"/>
  <c r="A708" i="1"/>
  <c r="A706" i="1"/>
  <c r="A703" i="1"/>
  <c r="A699" i="1"/>
  <c r="A695" i="1"/>
  <c r="A691" i="1"/>
  <c r="A682" i="1"/>
  <c r="A30" i="1"/>
  <c r="A4" i="1"/>
  <c r="A6" i="1"/>
  <c r="A9" i="1"/>
  <c r="A13" i="1"/>
  <c r="A16" i="1"/>
  <c r="A20" i="1"/>
  <c r="A24" i="1"/>
  <c r="A55" i="1"/>
  <c r="A61" i="1"/>
  <c r="A64" i="1"/>
  <c r="A68" i="1"/>
  <c r="A72" i="1"/>
  <c r="A76" i="1"/>
  <c r="A79" i="1"/>
  <c r="A81" i="1"/>
  <c r="A85" i="1"/>
  <c r="A88" i="1"/>
  <c r="A91" i="1"/>
  <c r="A96" i="1"/>
  <c r="A102" i="1"/>
  <c r="A133" i="1" s="1"/>
  <c r="A115" i="1"/>
  <c r="A144" i="1"/>
  <c r="J145" i="1"/>
  <c r="A210" i="1"/>
  <c r="A206" i="1"/>
  <c r="A200" i="1"/>
  <c r="A196" i="1"/>
  <c r="A192" i="1"/>
  <c r="A189" i="1"/>
  <c r="A185" i="1"/>
  <c r="A181" i="1"/>
  <c r="A174" i="1"/>
  <c r="A171" i="1"/>
  <c r="A205" i="1"/>
  <c r="A201" i="1"/>
  <c r="A197" i="1"/>
  <c r="A188" i="1"/>
  <c r="A184" i="1"/>
  <c r="A180" i="1"/>
  <c r="A177" i="1"/>
  <c r="A173" i="1"/>
  <c r="A170" i="1"/>
  <c r="A168" i="1"/>
  <c r="J202" i="1"/>
  <c r="A198" i="1"/>
  <c r="A215" i="1"/>
  <c r="A235" i="1"/>
  <c r="A267" i="1"/>
  <c r="A263" i="1"/>
  <c r="A257" i="1"/>
  <c r="A253" i="1"/>
  <c r="A249" i="1"/>
  <c r="A246" i="1"/>
  <c r="A242" i="1"/>
  <c r="A238" i="1"/>
  <c r="A231" i="1"/>
  <c r="A228" i="1"/>
  <c r="A262" i="1"/>
  <c r="A258" i="1"/>
  <c r="A254" i="1"/>
  <c r="A245" i="1"/>
  <c r="A241" i="1"/>
  <c r="A237" i="1"/>
  <c r="A234" i="1"/>
  <c r="A230" i="1"/>
  <c r="A227" i="1"/>
  <c r="A225" i="1"/>
  <c r="A273" i="1"/>
  <c r="A298" i="1" s="1"/>
  <c r="A261" i="1"/>
  <c r="A259" i="1"/>
  <c r="A255" i="1"/>
  <c r="A251" i="1"/>
  <c r="A244" i="1"/>
  <c r="A240" i="1"/>
  <c r="A236" i="1"/>
  <c r="A233" i="1"/>
  <c r="A229" i="1"/>
  <c r="A252" i="1"/>
  <c r="A256" i="1"/>
  <c r="A299" i="1"/>
  <c r="J316" i="1"/>
  <c r="A310" i="1"/>
  <c r="A314" i="1"/>
  <c r="A344" i="1"/>
  <c r="A355" i="1"/>
  <c r="A368" i="1"/>
  <c r="A372" i="1"/>
  <c r="A376" i="1"/>
  <c r="A431" i="1"/>
  <c r="A427" i="1"/>
  <c r="A423" i="1"/>
  <c r="A421" i="1"/>
  <c r="A418" i="1"/>
  <c r="A414" i="1"/>
  <c r="A410" i="1"/>
  <c r="A406" i="1"/>
  <c r="A403" i="1"/>
  <c r="A397" i="1"/>
  <c r="A438" i="1"/>
  <c r="A434" i="1"/>
  <c r="A428" i="1"/>
  <c r="A424" i="1"/>
  <c r="A420" i="1"/>
  <c r="A417" i="1"/>
  <c r="A413" i="1"/>
  <c r="A409" i="1"/>
  <c r="A402" i="1"/>
  <c r="A399" i="1"/>
  <c r="A433" i="1"/>
  <c r="A429" i="1"/>
  <c r="A425" i="1"/>
  <c r="A416" i="1"/>
  <c r="A412" i="1"/>
  <c r="A408" i="1"/>
  <c r="A405" i="1"/>
  <c r="A401" i="1"/>
  <c r="A398" i="1"/>
  <c r="A396" i="1"/>
  <c r="K430" i="1"/>
  <c r="A451" i="1"/>
  <c r="A452" i="1" s="1"/>
  <c r="A516" i="1"/>
  <c r="A531" i="1"/>
  <c r="A548" i="1"/>
  <c r="A576" i="1"/>
  <c r="A587" i="1"/>
  <c r="J658" i="1"/>
  <c r="K715" i="1"/>
  <c r="K829" i="1"/>
  <c r="K658" i="1"/>
  <c r="A786" i="1"/>
  <c r="A813" i="1" s="1"/>
  <c r="A774" i="1"/>
  <c r="A772" i="1"/>
  <c r="A768" i="1"/>
  <c r="A764" i="1"/>
  <c r="A757" i="1"/>
  <c r="A753" i="1"/>
  <c r="A766" i="1"/>
  <c r="A771" i="1"/>
  <c r="A830" i="1"/>
  <c r="A826" i="1"/>
  <c r="A822" i="1"/>
  <c r="A820" i="1"/>
  <c r="A817" i="1"/>
  <c r="A809" i="1"/>
  <c r="A805" i="1"/>
  <c r="A802" i="1"/>
  <c r="A823" i="1"/>
  <c r="J829" i="1"/>
  <c r="A833" i="1"/>
  <c r="A877" i="1"/>
  <c r="A887" i="1"/>
  <c r="K943" i="1"/>
  <c r="A1006" i="1"/>
  <c r="A1005" i="1"/>
  <c r="J1057" i="1"/>
  <c r="A739" i="1"/>
  <c r="A745" i="1"/>
  <c r="A748" i="1"/>
  <c r="A752" i="1"/>
  <c r="A758" i="1"/>
  <c r="A762" i="1"/>
  <c r="A765" i="1"/>
  <c r="A773" i="1"/>
  <c r="A804" i="1"/>
  <c r="A808" i="1"/>
  <c r="A814" i="1"/>
  <c r="A825" i="1"/>
  <c r="A828" i="1"/>
  <c r="A871" i="1"/>
  <c r="A882" i="1"/>
  <c r="A888" i="1"/>
  <c r="A954" i="1"/>
  <c r="A953" i="1"/>
  <c r="A952" i="1"/>
  <c r="A1007" i="1"/>
  <c r="J715" i="1"/>
  <c r="A746" i="1"/>
  <c r="A749" i="1"/>
  <c r="A754" i="1"/>
  <c r="A759" i="1"/>
  <c r="A763" i="1"/>
  <c r="A767" i="1"/>
  <c r="A770" i="1"/>
  <c r="A775" i="1"/>
  <c r="A780" i="1"/>
  <c r="A827" i="1"/>
  <c r="A831" i="1"/>
  <c r="A1010" i="1"/>
  <c r="A1011" i="1"/>
  <c r="A1009" i="1"/>
  <c r="A1131" i="1"/>
  <c r="A1127" i="1"/>
  <c r="A1133" i="1"/>
  <c r="A1134" i="1" s="1"/>
  <c r="A1130" i="1"/>
  <c r="A1132" i="1"/>
  <c r="A738" i="1"/>
  <c r="A740" i="1"/>
  <c r="A743" i="1"/>
  <c r="A747" i="1"/>
  <c r="A750" i="1"/>
  <c r="A755" i="1"/>
  <c r="A760" i="1"/>
  <c r="A769" i="1"/>
  <c r="A776" i="1"/>
  <c r="A795" i="1"/>
  <c r="A798" i="1"/>
  <c r="A801" i="1"/>
  <c r="A806" i="1"/>
  <c r="A811" i="1"/>
  <c r="A816" i="1"/>
  <c r="A821" i="1"/>
  <c r="A824" i="1"/>
  <c r="A829" i="1"/>
  <c r="A832" i="1"/>
  <c r="A837" i="1"/>
  <c r="A843" i="1"/>
  <c r="A859" i="1" s="1"/>
  <c r="A894" i="1"/>
  <c r="A890" i="1"/>
  <c r="A884" i="1"/>
  <c r="A880" i="1"/>
  <c r="A876" i="1"/>
  <c r="A869" i="1"/>
  <c r="A865" i="1"/>
  <c r="A858" i="1"/>
  <c r="A885" i="1"/>
  <c r="A870" i="1"/>
  <c r="A864" i="1"/>
  <c r="A856" i="1"/>
  <c r="A853" i="1"/>
  <c r="A900" i="1"/>
  <c r="A929" i="1" s="1"/>
  <c r="A889" i="1"/>
  <c r="A886" i="1"/>
  <c r="A883" i="1"/>
  <c r="A878" i="1"/>
  <c r="A868" i="1"/>
  <c r="A863" i="1"/>
  <c r="A860" i="1"/>
  <c r="K1000" i="1"/>
  <c r="A1012" i="1"/>
  <c r="A1067" i="1"/>
  <c r="A1066" i="1"/>
  <c r="A1069" i="1"/>
  <c r="A1068" i="1"/>
  <c r="K1114" i="1"/>
  <c r="J1114" i="1"/>
  <c r="A1129" i="1"/>
  <c r="A946" i="1"/>
  <c r="A942" i="1"/>
  <c r="A938" i="1"/>
  <c r="A918" i="1"/>
  <c r="A935" i="1"/>
  <c r="A943" i="1"/>
  <c r="A947" i="1"/>
  <c r="A957" i="1"/>
  <c r="J1000" i="1"/>
  <c r="A1071" i="1"/>
  <c r="A1059" i="1"/>
  <c r="A1057" i="1"/>
  <c r="A1053" i="1"/>
  <c r="A1049" i="1"/>
  <c r="A1058" i="1"/>
  <c r="A1054" i="1"/>
  <c r="A1050" i="1"/>
  <c r="A1048" i="1"/>
  <c r="A1037" i="1"/>
  <c r="A1052" i="1"/>
  <c r="A1056" i="1"/>
  <c r="A1060" i="1"/>
  <c r="A1115" i="1"/>
  <c r="A1111" i="1"/>
  <c r="A1107" i="1"/>
  <c r="A1105" i="1"/>
  <c r="A1102" i="1"/>
  <c r="A1098" i="1"/>
  <c r="A1094" i="1"/>
  <c r="A1090" i="1"/>
  <c r="A1087" i="1"/>
  <c r="A1081" i="1"/>
  <c r="A1122" i="1"/>
  <c r="A1118" i="1"/>
  <c r="A1112" i="1"/>
  <c r="A1108" i="1"/>
  <c r="A1104" i="1"/>
  <c r="A1101" i="1"/>
  <c r="A1097" i="1"/>
  <c r="A1093" i="1"/>
  <c r="A1086" i="1"/>
  <c r="A1083" i="1"/>
  <c r="A1109" i="1"/>
  <c r="A1113" i="1"/>
  <c r="A1116" i="1"/>
  <c r="K886" i="1"/>
  <c r="J886" i="1"/>
  <c r="A923" i="1"/>
  <c r="A928" i="1"/>
  <c r="J943" i="1"/>
  <c r="A937" i="1"/>
  <c r="A940" i="1"/>
  <c r="A1014" i="1"/>
  <c r="A1035" i="1" s="1"/>
  <c r="A1002" i="1"/>
  <c r="A1000" i="1"/>
  <c r="A996" i="1"/>
  <c r="A992" i="1"/>
  <c r="A977" i="1"/>
  <c r="A974" i="1"/>
  <c r="A994" i="1"/>
  <c r="A999" i="1"/>
  <c r="A1047" i="1"/>
  <c r="A1061" i="1"/>
  <c r="A1084" i="1"/>
  <c r="A1096" i="1"/>
  <c r="A1117" i="1"/>
  <c r="A1144" i="1"/>
  <c r="A1145" i="1" s="1"/>
  <c r="A1138" i="1"/>
  <c r="A1063" i="1" l="1"/>
  <c r="A1062" i="1"/>
  <c r="A1064" i="1"/>
  <c r="A1024" i="1"/>
  <c r="A1041" i="1"/>
  <c r="A1119" i="1"/>
  <c r="A1121" i="1"/>
  <c r="A1120" i="1"/>
  <c r="A961" i="1"/>
  <c r="A958" i="1"/>
  <c r="A984" i="1"/>
  <c r="A979" i="1"/>
  <c r="A975" i="1"/>
  <c r="A967" i="1"/>
  <c r="A959" i="1"/>
  <c r="A988" i="1"/>
  <c r="A983" i="1"/>
  <c r="A978" i="1"/>
  <c r="A973" i="1"/>
  <c r="A969" i="1"/>
  <c r="A962" i="1"/>
  <c r="A963" i="1" s="1"/>
  <c r="A987" i="1"/>
  <c r="A976" i="1"/>
  <c r="A966" i="1"/>
  <c r="A956" i="1"/>
  <c r="A986" i="1"/>
  <c r="A968" i="1"/>
  <c r="A964" i="1"/>
  <c r="A965" i="1" s="1"/>
  <c r="A982" i="1"/>
  <c r="A972" i="1"/>
  <c r="A971" i="1"/>
  <c r="A960" i="1"/>
  <c r="A1040" i="1"/>
  <c r="A981" i="1"/>
  <c r="A913" i="1"/>
  <c r="A1033" i="1"/>
  <c r="A1042" i="1"/>
  <c r="A911" i="1"/>
  <c r="A838" i="1"/>
  <c r="A841" i="1"/>
  <c r="A840" i="1"/>
  <c r="A839" i="1"/>
  <c r="A867" i="1"/>
  <c r="A97" i="1"/>
  <c r="A98" i="1"/>
  <c r="A100" i="1"/>
  <c r="A99" i="1"/>
  <c r="A562" i="1"/>
  <c r="A559" i="1"/>
  <c r="A561" i="1"/>
  <c r="A557" i="1"/>
  <c r="A563" i="1"/>
  <c r="A564" i="1" s="1"/>
  <c r="A560" i="1"/>
  <c r="A667" i="1"/>
  <c r="A670" i="1"/>
  <c r="A669" i="1"/>
  <c r="A668" i="1"/>
  <c r="A285" i="1"/>
  <c r="A162" i="1"/>
  <c r="A158" i="1"/>
  <c r="A164" i="1"/>
  <c r="A165" i="1" s="1"/>
  <c r="A161" i="1"/>
  <c r="A183" i="1"/>
  <c r="A160" i="1"/>
  <c r="A186" i="1"/>
  <c r="A190" i="1"/>
  <c r="A176" i="1"/>
  <c r="A166" i="1"/>
  <c r="A167" i="1" s="1"/>
  <c r="A178" i="1"/>
  <c r="A187" i="1"/>
  <c r="A179" i="1"/>
  <c r="A175" i="1"/>
  <c r="A169" i="1"/>
  <c r="A163" i="1"/>
  <c r="A172" i="1"/>
  <c r="A117" i="1"/>
  <c r="A154" i="1"/>
  <c r="A157" i="1"/>
  <c r="A155" i="1"/>
  <c r="A156" i="1"/>
  <c r="A579" i="1"/>
  <c r="A513" i="1"/>
  <c r="A283" i="1"/>
  <c r="A300" i="1"/>
  <c r="A293" i="1"/>
  <c r="A282" i="1"/>
  <c r="A294" i="1"/>
  <c r="A584" i="1"/>
  <c r="A575" i="1"/>
  <c r="A608" i="1"/>
  <c r="A607" i="1"/>
  <c r="A606" i="1"/>
  <c r="A1031" i="1"/>
  <c r="A1030" i="1"/>
  <c r="A1045" i="1"/>
  <c r="A1123" i="1"/>
  <c r="A1126" i="1"/>
  <c r="A1125" i="1"/>
  <c r="A1124" i="1"/>
  <c r="A950" i="1"/>
  <c r="A948" i="1"/>
  <c r="A949" i="1"/>
  <c r="A925" i="1"/>
  <c r="A970" i="1"/>
  <c r="A985" i="1"/>
  <c r="A910" i="1"/>
  <c r="A1078" i="1"/>
  <c r="A1079" i="1" s="1"/>
  <c r="A1074" i="1"/>
  <c r="A1070" i="1"/>
  <c r="A1075" i="1"/>
  <c r="A1095" i="1"/>
  <c r="A1089" i="1"/>
  <c r="A1080" i="1"/>
  <c r="A1100" i="1"/>
  <c r="A1082" i="1"/>
  <c r="A1076" i="1"/>
  <c r="A1077" i="1" s="1"/>
  <c r="A1099" i="1"/>
  <c r="A1088" i="1"/>
  <c r="A1092" i="1"/>
  <c r="A1085" i="1"/>
  <c r="A1073" i="1"/>
  <c r="A1091" i="1"/>
  <c r="A1072" i="1"/>
  <c r="A914" i="1"/>
  <c r="A874" i="1"/>
  <c r="A861" i="1"/>
  <c r="A855" i="1"/>
  <c r="A873" i="1"/>
  <c r="A891" i="1"/>
  <c r="A893" i="1"/>
  <c r="A892" i="1"/>
  <c r="A799" i="1"/>
  <c r="A796" i="1"/>
  <c r="A1135" i="1"/>
  <c r="A1136" i="1" s="1"/>
  <c r="A266" i="1"/>
  <c r="A265" i="1"/>
  <c r="A264" i="1"/>
  <c r="A209" i="1"/>
  <c r="A207" i="1"/>
  <c r="A208" i="1"/>
  <c r="A127" i="1"/>
  <c r="A722" i="1"/>
  <c r="A721" i="1"/>
  <c r="A720" i="1"/>
  <c r="A511" i="1"/>
  <c r="A528" i="1"/>
  <c r="A521" i="1"/>
  <c r="A510" i="1"/>
  <c r="A634" i="1"/>
  <c r="A641" i="1"/>
  <c r="A624" i="1"/>
  <c r="A494" i="1"/>
  <c r="A493" i="1"/>
  <c r="A492" i="1"/>
  <c r="A124" i="1"/>
  <c r="A112" i="1"/>
  <c r="A129" i="1"/>
  <c r="A567" i="1"/>
  <c r="A379" i="1"/>
  <c r="A378" i="1"/>
  <c r="A380" i="1"/>
  <c r="A289" i="1"/>
  <c r="A304" i="1"/>
  <c r="A297" i="1"/>
  <c r="A284" i="1"/>
  <c r="A570" i="1"/>
  <c r="A588" i="1"/>
  <c r="A568" i="1"/>
  <c r="A585" i="1"/>
  <c r="A578" i="1"/>
  <c r="A613" i="1"/>
  <c r="A612" i="1"/>
  <c r="A611" i="1"/>
  <c r="A610" i="1"/>
  <c r="A52" i="1"/>
  <c r="A53" i="1" s="1"/>
  <c r="A1021" i="1"/>
  <c r="A1022" i="1" s="1"/>
  <c r="A1019" i="1"/>
  <c r="A1020" i="1" s="1"/>
  <c r="A1016" i="1"/>
  <c r="A1039" i="1"/>
  <c r="A1034" i="1"/>
  <c r="A1029" i="1"/>
  <c r="A1026" i="1"/>
  <c r="A1023" i="1"/>
  <c r="A1018" i="1"/>
  <c r="A1015" i="1"/>
  <c r="A1043" i="1"/>
  <c r="A1032" i="1"/>
  <c r="A1025" i="1"/>
  <c r="A1038" i="1"/>
  <c r="A1028" i="1"/>
  <c r="A1036" i="1"/>
  <c r="A1027" i="1"/>
  <c r="A1017" i="1"/>
  <c r="A1044" i="1"/>
  <c r="A1013" i="1"/>
  <c r="A905" i="1"/>
  <c r="A906" i="1" s="1"/>
  <c r="A902" i="1"/>
  <c r="A901" i="1"/>
  <c r="A927" i="1"/>
  <c r="A922" i="1"/>
  <c r="A917" i="1"/>
  <c r="A904" i="1"/>
  <c r="A924" i="1"/>
  <c r="A916" i="1"/>
  <c r="A931" i="1"/>
  <c r="A920" i="1"/>
  <c r="A915" i="1"/>
  <c r="A903" i="1"/>
  <c r="A930" i="1"/>
  <c r="A919" i="1"/>
  <c r="A899" i="1"/>
  <c r="A926" i="1"/>
  <c r="A912" i="1"/>
  <c r="A898" i="1"/>
  <c r="A896" i="1"/>
  <c r="A895" i="1"/>
  <c r="A897" i="1"/>
  <c r="A782" i="1"/>
  <c r="A781" i="1"/>
  <c r="A784" i="1"/>
  <c r="A783" i="1"/>
  <c r="A834" i="1"/>
  <c r="A836" i="1"/>
  <c r="A835" i="1"/>
  <c r="A435" i="1"/>
  <c r="A437" i="1"/>
  <c r="A436" i="1"/>
  <c r="A278" i="1"/>
  <c r="A279" i="1" s="1"/>
  <c r="A275" i="1"/>
  <c r="A277" i="1"/>
  <c r="A274" i="1"/>
  <c r="A280" i="1"/>
  <c r="A281" i="1" s="1"/>
  <c r="A303" i="1"/>
  <c r="A272" i="1"/>
  <c r="A276" i="1"/>
  <c r="A288" i="1"/>
  <c r="A271" i="1"/>
  <c r="A270" i="1"/>
  <c r="A269" i="1"/>
  <c r="A268" i="1"/>
  <c r="A214" i="1"/>
  <c r="A213" i="1"/>
  <c r="A212" i="1"/>
  <c r="A211" i="1"/>
  <c r="A734" i="1"/>
  <c r="A735" i="1" s="1"/>
  <c r="A731" i="1"/>
  <c r="A742" i="1"/>
  <c r="A733" i="1"/>
  <c r="A730" i="1"/>
  <c r="A736" i="1"/>
  <c r="A737" i="1" s="1"/>
  <c r="A756" i="1"/>
  <c r="A751" i="1"/>
  <c r="A744" i="1"/>
  <c r="A741" i="1"/>
  <c r="A732" i="1"/>
  <c r="A728" i="1"/>
  <c r="A727" i="1"/>
  <c r="A726" i="1"/>
  <c r="A725" i="1"/>
  <c r="A724" i="1"/>
  <c r="A583" i="1"/>
  <c r="A506" i="1"/>
  <c r="A507" i="1" s="1"/>
  <c r="A503" i="1"/>
  <c r="A505" i="1"/>
  <c r="A502" i="1"/>
  <c r="A500" i="1"/>
  <c r="A504" i="1"/>
  <c r="A499" i="1"/>
  <c r="A498" i="1"/>
  <c r="A497" i="1"/>
  <c r="A496" i="1"/>
  <c r="A128" i="1"/>
  <c r="A118" i="1"/>
  <c r="A555" i="1"/>
  <c r="A554" i="1"/>
  <c r="A553" i="1"/>
  <c r="A556" i="1"/>
  <c r="A383" i="1"/>
  <c r="A382" i="1"/>
  <c r="A385" i="1"/>
  <c r="A384" i="1"/>
  <c r="A390" i="1"/>
  <c r="A386" i="1"/>
  <c r="A392" i="1"/>
  <c r="A393" i="1" s="1"/>
  <c r="A389" i="1"/>
  <c r="A404" i="1"/>
  <c r="A388" i="1"/>
  <c r="A407" i="1"/>
  <c r="A391" i="1"/>
  <c r="A411" i="1"/>
  <c r="A400" i="1"/>
  <c r="A292" i="1"/>
  <c r="A286" i="1"/>
  <c r="A301" i="1"/>
  <c r="A287" i="1"/>
  <c r="A302" i="1"/>
  <c r="A573" i="1"/>
  <c r="A574" i="1"/>
  <c r="A589" i="1"/>
  <c r="A582" i="1"/>
  <c r="A93" i="1"/>
  <c r="A95" i="1"/>
  <c r="A94" i="1"/>
  <c r="A909" i="1"/>
  <c r="A921" i="1"/>
  <c r="A846" i="1"/>
  <c r="A842" i="1"/>
  <c r="A857" i="1"/>
  <c r="A847" i="1"/>
  <c r="A872" i="1"/>
  <c r="A862" i="1"/>
  <c r="A852" i="1"/>
  <c r="A845" i="1"/>
  <c r="A848" i="1"/>
  <c r="A849" i="1" s="1"/>
  <c r="A844" i="1"/>
  <c r="A778" i="1"/>
  <c r="A779" i="1"/>
  <c r="A777" i="1"/>
  <c r="A854" i="1"/>
  <c r="A790" i="1"/>
  <c r="A787" i="1"/>
  <c r="A815" i="1"/>
  <c r="A810" i="1"/>
  <c r="A800" i="1"/>
  <c r="A797" i="1"/>
  <c r="A785" i="1"/>
  <c r="A789" i="1"/>
  <c r="A812" i="1"/>
  <c r="A807" i="1"/>
  <c r="A803" i="1"/>
  <c r="A791" i="1"/>
  <c r="A792" i="1" s="1"/>
  <c r="A788" i="1"/>
  <c r="A551" i="1"/>
  <c r="A550" i="1"/>
  <c r="A549" i="1"/>
  <c r="A439" i="1"/>
  <c r="A442" i="1"/>
  <c r="A441" i="1"/>
  <c r="A440" i="1"/>
  <c r="A105" i="1"/>
  <c r="A101" i="1"/>
  <c r="A106" i="1"/>
  <c r="A116" i="1"/>
  <c r="A126" i="1"/>
  <c r="A120" i="1"/>
  <c r="A111" i="1"/>
  <c r="A131" i="1"/>
  <c r="A123" i="1"/>
  <c r="A119" i="1"/>
  <c r="A113" i="1"/>
  <c r="A104" i="1"/>
  <c r="A130" i="1"/>
  <c r="A122" i="1"/>
  <c r="A107" i="1"/>
  <c r="A108" i="1" s="1"/>
  <c r="A103" i="1"/>
  <c r="A620" i="1"/>
  <c r="A621" i="1" s="1"/>
  <c r="A617" i="1"/>
  <c r="A614" i="1"/>
  <c r="A618" i="1"/>
  <c r="A616" i="1"/>
  <c r="A637" i="1"/>
  <c r="A632" i="1"/>
  <c r="A619" i="1"/>
  <c r="A642" i="1"/>
  <c r="A520" i="1"/>
  <c r="A514" i="1"/>
  <c r="A529" i="1"/>
  <c r="A515" i="1"/>
  <c r="A530" i="1"/>
  <c r="A625" i="1"/>
  <c r="A675" i="1"/>
  <c r="A671" i="1"/>
  <c r="A677" i="1"/>
  <c r="A678" i="1" s="1"/>
  <c r="A674" i="1"/>
  <c r="A676" i="1"/>
  <c r="A673" i="1"/>
  <c r="A679" i="1"/>
  <c r="A680" i="1" s="1"/>
  <c r="A645" i="1"/>
  <c r="A631" i="1"/>
  <c r="A629" i="1"/>
  <c r="A644" i="1"/>
  <c r="A663" i="1"/>
  <c r="A665" i="1"/>
  <c r="A664" i="1"/>
  <c r="A572" i="1"/>
  <c r="A295" i="1"/>
  <c r="A114" i="1"/>
  <c r="A132" i="1"/>
  <c r="A150" i="1"/>
  <c r="A152" i="1"/>
  <c r="A151" i="1"/>
  <c r="A121" i="1"/>
  <c r="A523" i="1"/>
  <c r="A327" i="1"/>
  <c r="A326" i="1"/>
  <c r="A325" i="1"/>
  <c r="A328" i="1"/>
  <c r="A290" i="1"/>
  <c r="A334" i="1"/>
  <c r="A331" i="1"/>
  <c r="A337" i="1"/>
  <c r="A338" i="1" s="1"/>
  <c r="A333" i="1"/>
  <c r="A329" i="1"/>
  <c r="A332" i="1"/>
  <c r="A348" i="1"/>
  <c r="A341" i="1"/>
  <c r="A335" i="1"/>
  <c r="A336" i="1" s="1"/>
  <c r="A359" i="1"/>
  <c r="A291" i="1"/>
  <c r="A580" i="1"/>
  <c r="A577" i="1"/>
  <c r="A571" i="1"/>
  <c r="A586" i="1"/>
  <c r="A688" i="1"/>
  <c r="A907" i="1" l="1"/>
  <c r="A908" i="1" s="1"/>
  <c r="A622" i="1"/>
  <c r="A623" i="1" s="1"/>
  <c r="A109" i="1"/>
  <c r="A110" i="1" s="1"/>
  <c r="A850" i="1"/>
  <c r="A851" i="1" s="1"/>
  <c r="A565" i="1"/>
  <c r="A566" i="1" s="1"/>
  <c r="A508" i="1"/>
  <c r="A509" i="1" s="1"/>
  <c r="A793" i="1"/>
  <c r="A794" i="1" s="1"/>
  <c r="A394" i="1"/>
  <c r="A395" i="1" s="1"/>
</calcChain>
</file>

<file path=xl/sharedStrings.xml><?xml version="1.0" encoding="utf-8"?>
<sst xmlns="http://schemas.openxmlformats.org/spreadsheetml/2006/main" count="891" uniqueCount="41">
  <si>
    <t>Pokyny k vyplneniu: Vypĺňajú sa žlto vyznačené polia !!!</t>
  </si>
  <si>
    <t>Na základe Vašej výzvy na predloženie ponuky Vám predkladáme cenovú ponuku a vyhlasujeme, že sme si preštudovali Výzvu na predloženie ponuky a súhlasíme s podmienkami uvedenými vo Výzve na predloženie  ponuky. Čestne vyhlasujeme, že akceptujeme všetky požiadavky obstarávateľa a tieto požiadavky sme zahrnuli do predloženej cenovej ponuky.</t>
  </si>
  <si>
    <t>Obchodný názov:</t>
  </si>
  <si>
    <t>Sídlo:</t>
  </si>
  <si>
    <t>IČO:</t>
  </si>
  <si>
    <t>DIČ:</t>
  </si>
  <si>
    <t>Platiteľ DPH / Neplatiteľ DPH / Zahraničný subjekt</t>
  </si>
  <si>
    <t>IČ DPH:</t>
  </si>
  <si>
    <t>Štatutár/ štatutári:</t>
  </si>
  <si>
    <t>Kontaktná adresa:</t>
  </si>
  <si>
    <t>Kontaktná osoba:</t>
  </si>
  <si>
    <t>Mobil:</t>
  </si>
  <si>
    <t>e-mailový kontakt:</t>
  </si>
  <si>
    <t>Názov predmetu:</t>
  </si>
  <si>
    <t>Položka</t>
  </si>
  <si>
    <t>Jednotková cena 
v EUR bez DPH*</t>
  </si>
  <si>
    <t>Množstvo</t>
  </si>
  <si>
    <t>Cena celkom 
v EUR bez DPH</t>
  </si>
  <si>
    <t>Cena celkom 
v EUR vrátane DPH</t>
  </si>
  <si>
    <t>Revitalizácia oddychovej zóny</t>
  </si>
  <si>
    <t xml:space="preserve">Cenová ponuka spolu: </t>
  </si>
  <si>
    <t>* Neplatca DPH uvádza jednotkovú cenu celkom.</t>
  </si>
  <si>
    <t>Týmto zároveň potvrdzujeme, že nami vypracovaná cenová ponuka, ktorá bola predložená v rámci prieskumu trhu, zodpovedá cenám obvyklým v danom mieste a čase.</t>
  </si>
  <si>
    <r>
      <rPr>
        <b/>
        <sz val="11"/>
        <color theme="1"/>
        <rFont val="Calibri"/>
        <family val="2"/>
        <charset val="238"/>
        <scheme val="minor"/>
      </rPr>
      <t>Súčasťou</t>
    </r>
    <r>
      <rPr>
        <sz val="11"/>
        <color theme="1"/>
        <rFont val="Calibri"/>
        <family val="2"/>
        <charset val="238"/>
        <scheme val="minor"/>
      </rPr>
      <t xml:space="preserve"> rozpočtu cenovej ponuky je aj </t>
    </r>
    <r>
      <rPr>
        <b/>
        <u/>
        <sz val="11"/>
        <color theme="1"/>
        <rFont val="Calibri"/>
        <family val="2"/>
        <charset val="238"/>
        <scheme val="minor"/>
      </rPr>
      <t>nacenený výkaz - výmer</t>
    </r>
    <r>
      <rPr>
        <b/>
        <sz val="11"/>
        <color theme="1"/>
        <rFont val="Calibri"/>
        <family val="2"/>
        <charset val="238"/>
        <scheme val="minor"/>
      </rPr>
      <t xml:space="preserve"> (Príloha č. 2a)</t>
    </r>
    <r>
      <rPr>
        <sz val="11"/>
        <color theme="1"/>
        <rFont val="Calibri"/>
        <family val="2"/>
        <charset val="238"/>
        <scheme val="minor"/>
      </rPr>
      <t>.</t>
    </r>
  </si>
  <si>
    <t>Stavebné práce</t>
  </si>
  <si>
    <r>
      <rPr>
        <b/>
        <sz val="11"/>
        <color theme="1"/>
        <rFont val="Calibri"/>
        <family val="2"/>
        <charset val="238"/>
        <scheme val="minor"/>
      </rPr>
      <t xml:space="preserve">Nacenený výkaz-výmer </t>
    </r>
    <r>
      <rPr>
        <sz val="11"/>
        <color theme="1"/>
        <rFont val="Calibri"/>
        <family val="2"/>
        <charset val="238"/>
        <scheme val="minor"/>
      </rPr>
      <t>bude predložený v origináli a bude podpísaný a opečiatkovaný (ak má dodávateľ povinnosť používať pečiatku), ako aj v elektronickej podobe na CD nosiči vo formáte, ktorý umožňuje vyhľadávanie a spracovávanie údajov.</t>
    </r>
  </si>
  <si>
    <t>Miesto:</t>
  </si>
  <si>
    <t>Dátum:</t>
  </si>
  <si>
    <r>
      <rPr>
        <b/>
        <u/>
        <sz val="11"/>
        <color theme="1"/>
        <rFont val="Calibri"/>
        <family val="2"/>
        <charset val="238"/>
        <scheme val="minor"/>
      </rPr>
      <t>Poznámka</t>
    </r>
    <r>
      <rPr>
        <sz val="11"/>
        <color theme="1"/>
        <rFont val="Calibri"/>
        <family val="2"/>
        <charset val="238"/>
        <scheme val="minor"/>
      </rPr>
      <t>: Cenová ponuka musí byť podpísaná v zmysle Živnostenského / Obchodného, resp. iného registra, ktorý oprávňuje uchádzača na podnikanie.</t>
    </r>
  </si>
  <si>
    <r>
      <rPr>
        <b/>
        <u/>
        <sz val="11"/>
        <color theme="1"/>
        <rFont val="Calibri"/>
        <family val="2"/>
        <charset val="238"/>
        <scheme val="minor"/>
      </rPr>
      <t>Poznámka</t>
    </r>
    <r>
      <rPr>
        <sz val="11"/>
        <color theme="1"/>
        <rFont val="Calibri"/>
        <family val="2"/>
        <charset val="238"/>
        <scheme val="minor"/>
      </rPr>
      <t>: Rozpočet cenovej ponuky musí byť podpísaný v zmysle Živnostenského / Obchodného, resp. iného registra, ktorý oprávňuje uchádzača na podnikanie.</t>
    </r>
  </si>
  <si>
    <t>Uveďte konkrétny názov – výrobca, značka, typové označenie a pod. /
Pri stavbe názov stavby z projektovej dokumentácie</t>
  </si>
  <si>
    <t>Merná jednotka</t>
  </si>
  <si>
    <t>Základné zariadenie</t>
  </si>
  <si>
    <t>ks</t>
  </si>
  <si>
    <t>Prídavné zariadenia</t>
  </si>
  <si>
    <t>Ďalšie súčasti hodnoty obstarávaného zariadenia</t>
  </si>
  <si>
    <t>Doprava na miesto realizácie</t>
  </si>
  <si>
    <t>-</t>
  </si>
  <si>
    <t>Montáž zariadenia a uvedenie do prevádzky</t>
  </si>
  <si>
    <t>Návrh na plnenie kritérií</t>
  </si>
  <si>
    <t>Výzva na predloženie cenovej ponuky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</si>
</sst>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rgb="FFC0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1"/>
      <color theme="1" tint="0.499984740745262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color rgb="FFFF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2EFDA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dotted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139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quotePrefix="1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49" fontId="0" fillId="0" borderId="0" xfId="0" applyNumberFormat="1"/>
    <xf numFmtId="49" fontId="0" fillId="4" borderId="0" xfId="0" applyNumberFormat="1" applyFill="1"/>
    <xf numFmtId="0" fontId="10" fillId="2" borderId="20" xfId="0" applyFont="1" applyFill="1" applyBorder="1" applyAlignment="1">
      <alignment vertical="center" wrapText="1"/>
    </xf>
    <xf numFmtId="0" fontId="9" fillId="2" borderId="18" xfId="0" applyFont="1" applyFill="1" applyBorder="1" applyAlignment="1">
      <alignment horizontal="center" vertical="center" wrapText="1"/>
    </xf>
    <xf numFmtId="0" fontId="9" fillId="2" borderId="21" xfId="0" applyFont="1" applyFill="1" applyBorder="1" applyAlignment="1">
      <alignment vertical="center" wrapText="1"/>
    </xf>
    <xf numFmtId="4" fontId="11" fillId="3" borderId="22" xfId="0" applyNumberFormat="1" applyFont="1" applyFill="1" applyBorder="1" applyAlignment="1" applyProtection="1">
      <alignment vertical="center" wrapText="1"/>
      <protection locked="0"/>
    </xf>
    <xf numFmtId="164" fontId="11" fillId="4" borderId="23" xfId="0" applyNumberFormat="1" applyFont="1" applyFill="1" applyBorder="1" applyAlignment="1">
      <alignment vertical="center" wrapText="1"/>
    </xf>
    <xf numFmtId="4" fontId="11" fillId="0" borderId="23" xfId="0" applyNumberFormat="1" applyFont="1" applyBorder="1" applyAlignment="1">
      <alignment vertical="center" wrapText="1"/>
    </xf>
    <xf numFmtId="4" fontId="11" fillId="0" borderId="24" xfId="0" applyNumberFormat="1" applyFont="1" applyBorder="1" applyAlignment="1">
      <alignment vertical="center" wrapText="1"/>
    </xf>
    <xf numFmtId="49" fontId="0" fillId="0" borderId="25" xfId="0" applyNumberFormat="1" applyBorder="1"/>
    <xf numFmtId="0" fontId="0" fillId="0" borderId="25" xfId="0" applyBorder="1" applyAlignment="1">
      <alignment vertical="center"/>
    </xf>
    <xf numFmtId="0" fontId="9" fillId="0" borderId="25" xfId="0" applyFont="1" applyBorder="1" applyAlignment="1">
      <alignment horizontal="right" vertical="center"/>
    </xf>
    <xf numFmtId="4" fontId="1" fillId="2" borderId="26" xfId="0" applyNumberFormat="1" applyFont="1" applyFill="1" applyBorder="1" applyAlignment="1">
      <alignment vertical="center"/>
    </xf>
    <xf numFmtId="49" fontId="12" fillId="0" borderId="0" xfId="0" applyNumberFormat="1" applyFont="1" applyAlignment="1">
      <alignment vertical="top"/>
    </xf>
    <xf numFmtId="0" fontId="8" fillId="0" borderId="0" xfId="1" applyFont="1" applyAlignment="1">
      <alignment horizontal="right" vertical="center"/>
    </xf>
    <xf numFmtId="0" fontId="8" fillId="0" borderId="32" xfId="1" applyFont="1" applyBorder="1" applyAlignment="1">
      <alignment vertical="center"/>
    </xf>
    <xf numFmtId="0" fontId="8" fillId="0" borderId="0" xfId="1" applyFont="1" applyAlignment="1">
      <alignment vertical="center"/>
    </xf>
    <xf numFmtId="0" fontId="8" fillId="0" borderId="32" xfId="1" applyFont="1" applyBorder="1" applyAlignment="1">
      <alignment vertical="center" wrapText="1"/>
    </xf>
    <xf numFmtId="0" fontId="8" fillId="0" borderId="0" xfId="1" applyFont="1" applyAlignment="1">
      <alignment vertical="center" wrapText="1"/>
    </xf>
    <xf numFmtId="0" fontId="8" fillId="0" borderId="0" xfId="1" applyFont="1" applyAlignment="1">
      <alignment horizontal="center" vertical="center"/>
    </xf>
    <xf numFmtId="49" fontId="0" fillId="0" borderId="0" xfId="0" applyNumberFormat="1" applyAlignment="1">
      <alignment vertical="center" wrapText="1"/>
    </xf>
    <xf numFmtId="0" fontId="9" fillId="2" borderId="20" xfId="0" applyFont="1" applyFill="1" applyBorder="1" applyAlignment="1">
      <alignment vertical="center" wrapText="1"/>
    </xf>
    <xf numFmtId="0" fontId="11" fillId="4" borderId="35" xfId="0" applyFont="1" applyFill="1" applyBorder="1" applyAlignment="1">
      <alignment vertical="center" wrapText="1"/>
    </xf>
    <xf numFmtId="164" fontId="11" fillId="4" borderId="24" xfId="0" applyNumberFormat="1" applyFont="1" applyFill="1" applyBorder="1" applyAlignment="1">
      <alignment horizontal="center" vertical="center" wrapText="1"/>
    </xf>
    <xf numFmtId="0" fontId="11" fillId="4" borderId="10" xfId="0" applyFont="1" applyFill="1" applyBorder="1" applyAlignment="1">
      <alignment vertical="center" wrapText="1"/>
    </xf>
    <xf numFmtId="164" fontId="11" fillId="4" borderId="38" xfId="0" applyNumberFormat="1" applyFont="1" applyFill="1" applyBorder="1" applyAlignment="1">
      <alignment horizontal="center" vertical="center" wrapText="1"/>
    </xf>
    <xf numFmtId="4" fontId="11" fillId="3" borderId="39" xfId="0" applyNumberFormat="1" applyFont="1" applyFill="1" applyBorder="1" applyAlignment="1" applyProtection="1">
      <alignment vertical="center" wrapText="1"/>
      <protection locked="0"/>
    </xf>
    <xf numFmtId="164" fontId="11" fillId="4" borderId="40" xfId="0" applyNumberFormat="1" applyFont="1" applyFill="1" applyBorder="1" applyAlignment="1">
      <alignment vertical="center" wrapText="1"/>
    </xf>
    <xf numFmtId="4" fontId="11" fillId="0" borderId="40" xfId="0" applyNumberFormat="1" applyFont="1" applyBorder="1" applyAlignment="1">
      <alignment vertical="center" wrapText="1"/>
    </xf>
    <xf numFmtId="4" fontId="11" fillId="0" borderId="38" xfId="0" applyNumberFormat="1" applyFont="1" applyBorder="1" applyAlignment="1">
      <alignment vertical="center" wrapText="1"/>
    </xf>
    <xf numFmtId="0" fontId="11" fillId="4" borderId="14" xfId="0" applyFont="1" applyFill="1" applyBorder="1" applyAlignment="1">
      <alignment vertical="center" wrapText="1"/>
    </xf>
    <xf numFmtId="164" fontId="11" fillId="4" borderId="43" xfId="0" applyNumberFormat="1" applyFont="1" applyFill="1" applyBorder="1" applyAlignment="1">
      <alignment horizontal="center" vertical="center" wrapText="1"/>
    </xf>
    <xf numFmtId="4" fontId="11" fillId="3" borderId="44" xfId="0" applyNumberFormat="1" applyFont="1" applyFill="1" applyBorder="1" applyAlignment="1" applyProtection="1">
      <alignment vertical="center" wrapText="1"/>
      <protection locked="0"/>
    </xf>
    <xf numFmtId="164" fontId="11" fillId="4" borderId="45" xfId="0" applyNumberFormat="1" applyFont="1" applyFill="1" applyBorder="1" applyAlignment="1">
      <alignment vertical="center" wrapText="1"/>
    </xf>
    <xf numFmtId="4" fontId="11" fillId="0" borderId="45" xfId="0" applyNumberFormat="1" applyFont="1" applyBorder="1" applyAlignment="1">
      <alignment vertical="center" wrapText="1"/>
    </xf>
    <xf numFmtId="4" fontId="11" fillId="0" borderId="43" xfId="0" applyNumberFormat="1" applyFont="1" applyBorder="1" applyAlignment="1">
      <alignment vertical="center" wrapText="1"/>
    </xf>
    <xf numFmtId="4" fontId="11" fillId="0" borderId="46" xfId="0" applyNumberFormat="1" applyFont="1" applyBorder="1" applyAlignment="1">
      <alignment vertical="center" wrapText="1"/>
    </xf>
    <xf numFmtId="4" fontId="11" fillId="0" borderId="47" xfId="0" applyNumberFormat="1" applyFont="1" applyBorder="1" applyAlignment="1">
      <alignment vertical="center" wrapText="1"/>
    </xf>
    <xf numFmtId="0" fontId="8" fillId="0" borderId="0" xfId="1" applyFont="1" applyAlignment="1">
      <alignment horizontal="center" vertical="center"/>
    </xf>
    <xf numFmtId="49" fontId="0" fillId="0" borderId="0" xfId="0" applyNumberFormat="1" applyAlignment="1">
      <alignment horizontal="justify" vertical="center" wrapText="1"/>
    </xf>
    <xf numFmtId="0" fontId="11" fillId="4" borderId="33" xfId="0" applyFont="1" applyFill="1" applyBorder="1" applyAlignment="1">
      <alignment horizontal="center" vertical="center" wrapText="1"/>
    </xf>
    <xf numFmtId="0" fontId="11" fillId="4" borderId="34" xfId="0" applyFont="1" applyFill="1" applyBorder="1" applyAlignment="1">
      <alignment horizontal="center" vertical="center" wrapText="1"/>
    </xf>
    <xf numFmtId="0" fontId="11" fillId="4" borderId="41" xfId="0" applyFont="1" applyFill="1" applyBorder="1" applyAlignment="1">
      <alignment horizontal="center" vertical="center" wrapText="1"/>
    </xf>
    <xf numFmtId="0" fontId="11" fillId="4" borderId="42" xfId="0" applyFont="1" applyFill="1" applyBorder="1" applyAlignment="1">
      <alignment horizontal="center" vertical="center" wrapText="1"/>
    </xf>
    <xf numFmtId="0" fontId="14" fillId="4" borderId="23" xfId="0" applyFont="1" applyFill="1" applyBorder="1" applyAlignment="1" applyProtection="1">
      <alignment horizontal="center" vertical="center" wrapText="1"/>
      <protection locked="0"/>
    </xf>
    <xf numFmtId="0" fontId="14" fillId="4" borderId="22" xfId="0" applyFont="1" applyFill="1" applyBorder="1" applyAlignment="1" applyProtection="1">
      <alignment horizontal="center" vertical="center" wrapText="1"/>
      <protection locked="0"/>
    </xf>
    <xf numFmtId="0" fontId="14" fillId="4" borderId="45" xfId="0" applyFont="1" applyFill="1" applyBorder="1" applyAlignment="1" applyProtection="1">
      <alignment horizontal="center" vertical="center" wrapText="1"/>
      <protection locked="0"/>
    </xf>
    <xf numFmtId="0" fontId="14" fillId="4" borderId="44" xfId="0" applyFont="1" applyFill="1" applyBorder="1" applyAlignment="1" applyProtection="1">
      <alignment horizontal="center" vertical="center" wrapText="1"/>
      <protection locked="0"/>
    </xf>
    <xf numFmtId="0" fontId="1" fillId="0" borderId="27" xfId="0" applyFont="1" applyBorder="1" applyAlignment="1">
      <alignment horizontal="center" wrapText="1"/>
    </xf>
    <xf numFmtId="0" fontId="1" fillId="0" borderId="28" xfId="0" applyFont="1" applyBorder="1" applyAlignment="1">
      <alignment horizontal="center" wrapText="1"/>
    </xf>
    <xf numFmtId="0" fontId="1" fillId="0" borderId="29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30" xfId="0" applyFont="1" applyBorder="1" applyAlignment="1">
      <alignment horizontal="center" wrapText="1"/>
    </xf>
    <xf numFmtId="0" fontId="1" fillId="0" borderId="31" xfId="0" applyFont="1" applyBorder="1" applyAlignment="1">
      <alignment horizontal="center" wrapText="1"/>
    </xf>
    <xf numFmtId="49" fontId="0" fillId="0" borderId="0" xfId="0" applyNumberFormat="1"/>
    <xf numFmtId="49" fontId="0" fillId="0" borderId="0" xfId="0" applyNumberFormat="1" applyAlignment="1">
      <alignment horizontal="justify" wrapText="1"/>
    </xf>
    <xf numFmtId="0" fontId="11" fillId="4" borderId="36" xfId="0" applyFont="1" applyFill="1" applyBorder="1" applyAlignment="1">
      <alignment horizontal="center" vertical="center" wrapText="1"/>
    </xf>
    <xf numFmtId="0" fontId="11" fillId="4" borderId="37" xfId="0" applyFont="1" applyFill="1" applyBorder="1" applyAlignment="1">
      <alignment horizontal="center" vertical="center" wrapText="1"/>
    </xf>
    <xf numFmtId="0" fontId="14" fillId="3" borderId="23" xfId="0" applyFont="1" applyFill="1" applyBorder="1" applyAlignment="1" applyProtection="1">
      <alignment vertical="center" wrapText="1"/>
      <protection locked="0"/>
    </xf>
    <xf numFmtId="0" fontId="14" fillId="3" borderId="22" xfId="0" applyFont="1" applyFill="1" applyBorder="1" applyAlignment="1" applyProtection="1">
      <alignment vertical="center" wrapText="1"/>
      <protection locked="0"/>
    </xf>
    <xf numFmtId="0" fontId="14" fillId="3" borderId="40" xfId="0" applyFont="1" applyFill="1" applyBorder="1" applyAlignment="1" applyProtection="1">
      <alignment vertical="center" wrapText="1"/>
      <protection locked="0"/>
    </xf>
    <xf numFmtId="0" fontId="14" fillId="3" borderId="39" xfId="0" applyFont="1" applyFill="1" applyBorder="1" applyAlignment="1" applyProtection="1">
      <alignment vertical="center" wrapText="1"/>
      <protection locked="0"/>
    </xf>
    <xf numFmtId="0" fontId="14" fillId="3" borderId="45" xfId="0" applyFont="1" applyFill="1" applyBorder="1" applyAlignment="1" applyProtection="1">
      <alignment vertical="center" wrapText="1"/>
      <protection locked="0"/>
    </xf>
    <xf numFmtId="0" fontId="14" fillId="3" borderId="44" xfId="0" applyFont="1" applyFill="1" applyBorder="1" applyAlignment="1" applyProtection="1">
      <alignment vertical="center" wrapText="1"/>
      <protection locked="0"/>
    </xf>
    <xf numFmtId="0" fontId="8" fillId="0" borderId="45" xfId="1" applyFont="1" applyBorder="1" applyAlignment="1">
      <alignment vertical="center"/>
    </xf>
    <xf numFmtId="0" fontId="8" fillId="0" borderId="44" xfId="1" applyFont="1" applyBorder="1" applyAlignment="1">
      <alignment vertical="center"/>
    </xf>
    <xf numFmtId="0" fontId="7" fillId="3" borderId="45" xfId="1" applyFont="1" applyFill="1" applyBorder="1" applyAlignment="1" applyProtection="1">
      <alignment horizontal="center" vertical="center"/>
      <protection locked="0"/>
    </xf>
    <xf numFmtId="0" fontId="7" fillId="3" borderId="50" xfId="1" applyFont="1" applyFill="1" applyBorder="1" applyAlignment="1" applyProtection="1">
      <alignment horizontal="center" vertical="center"/>
      <protection locked="0"/>
    </xf>
    <xf numFmtId="0" fontId="7" fillId="3" borderId="44" xfId="1" applyFont="1" applyFill="1" applyBorder="1" applyAlignment="1" applyProtection="1">
      <alignment horizontal="center" vertical="center"/>
      <protection locked="0"/>
    </xf>
    <xf numFmtId="49" fontId="1" fillId="0" borderId="0" xfId="0" applyNumberFormat="1" applyFont="1" applyAlignment="1">
      <alignment horizontal="right"/>
    </xf>
    <xf numFmtId="0" fontId="0" fillId="4" borderId="0" xfId="0" applyFill="1"/>
    <xf numFmtId="0" fontId="9" fillId="2" borderId="17" xfId="0" applyFont="1" applyFill="1" applyBorder="1" applyAlignment="1">
      <alignment vertical="center" wrapText="1"/>
    </xf>
    <xf numFmtId="0" fontId="9" fillId="2" borderId="18" xfId="0" applyFont="1" applyFill="1" applyBorder="1" applyAlignment="1">
      <alignment vertical="center" wrapText="1"/>
    </xf>
    <xf numFmtId="0" fontId="9" fillId="2" borderId="19" xfId="0" applyFont="1" applyFill="1" applyBorder="1" applyAlignment="1">
      <alignment vertical="center" wrapText="1"/>
    </xf>
    <xf numFmtId="0" fontId="10" fillId="2" borderId="17" xfId="0" applyFont="1" applyFill="1" applyBorder="1" applyAlignment="1">
      <alignment vertical="center" wrapText="1"/>
    </xf>
    <xf numFmtId="0" fontId="10" fillId="2" borderId="19" xfId="0" applyFont="1" applyFill="1" applyBorder="1" applyAlignment="1">
      <alignment vertical="center" wrapText="1"/>
    </xf>
    <xf numFmtId="0" fontId="8" fillId="0" borderId="40" xfId="1" applyFont="1" applyBorder="1" applyAlignment="1">
      <alignment vertical="center"/>
    </xf>
    <xf numFmtId="0" fontId="8" fillId="0" borderId="39" xfId="1" applyFont="1" applyBorder="1" applyAlignment="1">
      <alignment vertical="center"/>
    </xf>
    <xf numFmtId="0" fontId="7" fillId="3" borderId="40" xfId="1" applyFont="1" applyFill="1" applyBorder="1" applyAlignment="1" applyProtection="1">
      <alignment horizontal="center" vertical="center"/>
      <protection locked="0"/>
    </xf>
    <xf numFmtId="0" fontId="7" fillId="3" borderId="49" xfId="1" applyFont="1" applyFill="1" applyBorder="1" applyAlignment="1" applyProtection="1">
      <alignment horizontal="center" vertical="center"/>
      <protection locked="0"/>
    </xf>
    <xf numFmtId="0" fontId="7" fillId="3" borderId="39" xfId="1" applyFont="1" applyFill="1" applyBorder="1" applyAlignment="1" applyProtection="1">
      <alignment horizontal="center" vertical="center"/>
      <protection locked="0"/>
    </xf>
    <xf numFmtId="0" fontId="8" fillId="0" borderId="9" xfId="1" applyFont="1" applyBorder="1" applyAlignment="1">
      <alignment vertical="center" wrapText="1"/>
    </xf>
    <xf numFmtId="0" fontId="8" fillId="0" borderId="10" xfId="1" applyFont="1" applyBorder="1" applyAlignment="1">
      <alignment vertical="center" wrapText="1"/>
    </xf>
    <xf numFmtId="0" fontId="7" fillId="3" borderId="9" xfId="1" applyFont="1" applyFill="1" applyBorder="1" applyAlignment="1" applyProtection="1">
      <alignment horizontal="center" vertical="center"/>
      <protection locked="0"/>
    </xf>
    <xf numFmtId="0" fontId="7" fillId="3" borderId="11" xfId="1" applyFont="1" applyFill="1" applyBorder="1" applyAlignment="1" applyProtection="1">
      <alignment horizontal="center" vertical="center"/>
      <protection locked="0"/>
    </xf>
    <xf numFmtId="0" fontId="7" fillId="3" borderId="12" xfId="1" applyFont="1" applyFill="1" applyBorder="1" applyAlignment="1" applyProtection="1">
      <alignment horizontal="center" vertical="center"/>
      <protection locked="0"/>
    </xf>
    <xf numFmtId="0" fontId="8" fillId="0" borderId="40" xfId="1" applyFont="1" applyBorder="1" applyAlignment="1">
      <alignment vertical="top"/>
    </xf>
    <xf numFmtId="0" fontId="8" fillId="0" borderId="39" xfId="1" applyFont="1" applyBorder="1" applyAlignment="1">
      <alignment vertical="top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7" fillId="2" borderId="17" xfId="1" applyFont="1" applyFill="1" applyBorder="1" applyAlignment="1">
      <alignment vertical="center"/>
    </xf>
    <xf numFmtId="0" fontId="7" fillId="2" borderId="18" xfId="1" applyFont="1" applyFill="1" applyBorder="1" applyAlignment="1">
      <alignment vertical="center"/>
    </xf>
    <xf numFmtId="0" fontId="7" fillId="2" borderId="19" xfId="1" applyFont="1" applyFill="1" applyBorder="1" applyAlignment="1">
      <alignment vertical="center"/>
    </xf>
    <xf numFmtId="0" fontId="8" fillId="0" borderId="23" xfId="1" applyFont="1" applyBorder="1" applyAlignment="1">
      <alignment vertical="center"/>
    </xf>
    <xf numFmtId="0" fontId="8" fillId="0" borderId="22" xfId="1" applyFont="1" applyBorder="1" applyAlignment="1">
      <alignment vertical="center"/>
    </xf>
    <xf numFmtId="0" fontId="7" fillId="3" borderId="23" xfId="1" applyFont="1" applyFill="1" applyBorder="1" applyAlignment="1" applyProtection="1">
      <alignment horizontal="center" vertical="center"/>
      <protection locked="0"/>
    </xf>
    <xf numFmtId="0" fontId="7" fillId="3" borderId="48" xfId="1" applyFont="1" applyFill="1" applyBorder="1" applyAlignment="1" applyProtection="1">
      <alignment horizontal="center" vertical="center"/>
      <protection locked="0"/>
    </xf>
    <xf numFmtId="0" fontId="7" fillId="3" borderId="22" xfId="1" applyFont="1" applyFill="1" applyBorder="1" applyAlignment="1" applyProtection="1">
      <alignment horizontal="center" vertical="center"/>
      <protection locked="0"/>
    </xf>
    <xf numFmtId="0" fontId="14" fillId="3" borderId="6" xfId="0" applyFont="1" applyFill="1" applyBorder="1" applyAlignment="1" applyProtection="1">
      <alignment vertical="center" wrapText="1"/>
      <protection locked="0"/>
    </xf>
    <xf numFmtId="0" fontId="14" fillId="3" borderId="35" xfId="0" applyFont="1" applyFill="1" applyBorder="1" applyAlignment="1" applyProtection="1">
      <alignment vertical="center" wrapText="1"/>
      <protection locked="0"/>
    </xf>
    <xf numFmtId="0" fontId="14" fillId="3" borderId="9" xfId="0" applyFont="1" applyFill="1" applyBorder="1" applyAlignment="1" applyProtection="1">
      <alignment vertical="center" wrapText="1"/>
      <protection locked="0"/>
    </xf>
    <xf numFmtId="0" fontId="14" fillId="3" borderId="10" xfId="0" applyFont="1" applyFill="1" applyBorder="1" applyAlignment="1" applyProtection="1">
      <alignment vertical="center" wrapText="1"/>
      <protection locked="0"/>
    </xf>
    <xf numFmtId="0" fontId="14" fillId="3" borderId="13" xfId="0" applyFont="1" applyFill="1" applyBorder="1" applyAlignment="1" applyProtection="1">
      <alignment vertical="center" wrapText="1"/>
      <protection locked="0"/>
    </xf>
    <xf numFmtId="0" fontId="14" fillId="3" borderId="14" xfId="0" applyFont="1" applyFill="1" applyBorder="1" applyAlignment="1" applyProtection="1">
      <alignment vertical="center" wrapText="1"/>
      <protection locked="0"/>
    </xf>
    <xf numFmtId="0" fontId="14" fillId="4" borderId="6" xfId="0" applyFont="1" applyFill="1" applyBorder="1" applyAlignment="1" applyProtection="1">
      <alignment horizontal="center" vertical="center" wrapText="1"/>
      <protection locked="0"/>
    </xf>
    <xf numFmtId="0" fontId="14" fillId="4" borderId="35" xfId="0" applyFont="1" applyFill="1" applyBorder="1" applyAlignment="1" applyProtection="1">
      <alignment horizontal="center" vertical="center" wrapText="1"/>
      <protection locked="0"/>
    </xf>
    <xf numFmtId="0" fontId="14" fillId="4" borderId="13" xfId="0" applyFont="1" applyFill="1" applyBorder="1" applyAlignment="1" applyProtection="1">
      <alignment horizontal="center" vertical="center" wrapText="1"/>
      <protection locked="0"/>
    </xf>
    <xf numFmtId="0" fontId="14" fillId="4" borderId="14" xfId="0" applyFont="1" applyFill="1" applyBorder="1" applyAlignment="1" applyProtection="1">
      <alignment horizontal="center" vertical="center" wrapText="1"/>
      <protection locked="0"/>
    </xf>
    <xf numFmtId="0" fontId="8" fillId="0" borderId="9" xfId="1" applyFont="1" applyBorder="1" applyAlignment="1">
      <alignment vertical="center"/>
    </xf>
    <xf numFmtId="0" fontId="8" fillId="0" borderId="10" xfId="1" applyFont="1" applyBorder="1" applyAlignment="1">
      <alignment vertical="center"/>
    </xf>
    <xf numFmtId="0" fontId="8" fillId="0" borderId="13" xfId="1" applyFont="1" applyBorder="1" applyAlignment="1">
      <alignment vertical="center"/>
    </xf>
    <xf numFmtId="0" fontId="8" fillId="0" borderId="14" xfId="1" applyFont="1" applyBorder="1" applyAlignment="1">
      <alignment vertical="center"/>
    </xf>
    <xf numFmtId="0" fontId="7" fillId="3" borderId="13" xfId="1" applyFont="1" applyFill="1" applyBorder="1" applyAlignment="1" applyProtection="1">
      <alignment horizontal="center" vertical="center"/>
      <protection locked="0"/>
    </xf>
    <xf numFmtId="0" fontId="7" fillId="3" borderId="15" xfId="1" applyFont="1" applyFill="1" applyBorder="1" applyAlignment="1" applyProtection="1">
      <alignment horizontal="center" vertical="center"/>
      <protection locked="0"/>
    </xf>
    <xf numFmtId="0" fontId="7" fillId="3" borderId="16" xfId="1" applyFont="1" applyFill="1" applyBorder="1" applyAlignment="1" applyProtection="1">
      <alignment horizontal="center" vertical="center"/>
      <protection locked="0"/>
    </xf>
    <xf numFmtId="0" fontId="7" fillId="2" borderId="1" xfId="1" applyFont="1" applyFill="1" applyBorder="1" applyAlignment="1">
      <alignment vertical="center"/>
    </xf>
    <xf numFmtId="0" fontId="7" fillId="2" borderId="2" xfId="1" applyFont="1" applyFill="1" applyBorder="1" applyAlignment="1">
      <alignment vertical="center"/>
    </xf>
    <xf numFmtId="0" fontId="7" fillId="2" borderId="3" xfId="1" applyFont="1" applyFill="1" applyBorder="1" applyAlignment="1">
      <alignment vertical="center"/>
    </xf>
    <xf numFmtId="0" fontId="8" fillId="0" borderId="4" xfId="1" applyFont="1" applyBorder="1" applyAlignment="1">
      <alignment vertical="center"/>
    </xf>
    <xf numFmtId="0" fontId="8" fillId="0" borderId="5" xfId="1" applyFont="1" applyBorder="1" applyAlignment="1">
      <alignment vertical="center"/>
    </xf>
    <xf numFmtId="0" fontId="7" fillId="3" borderId="6" xfId="1" applyFont="1" applyFill="1" applyBorder="1" applyAlignment="1" applyProtection="1">
      <alignment horizontal="center" vertical="center"/>
      <protection locked="0"/>
    </xf>
    <xf numFmtId="0" fontId="7" fillId="3" borderId="7" xfId="1" applyFont="1" applyFill="1" applyBorder="1" applyAlignment="1" applyProtection="1">
      <alignment horizontal="center" vertical="center"/>
      <protection locked="0"/>
    </xf>
    <xf numFmtId="0" fontId="7" fillId="3" borderId="8" xfId="1" applyFont="1" applyFill="1" applyBorder="1" applyAlignment="1" applyProtection="1">
      <alignment horizontal="center" vertical="center"/>
      <protection locked="0"/>
    </xf>
    <xf numFmtId="0" fontId="8" fillId="0" borderId="9" xfId="1" applyFont="1" applyBorder="1" applyAlignment="1">
      <alignment vertical="top"/>
    </xf>
    <xf numFmtId="0" fontId="8" fillId="0" borderId="10" xfId="1" applyFont="1" applyBorder="1" applyAlignment="1">
      <alignment vertical="top"/>
    </xf>
    <xf numFmtId="0" fontId="8" fillId="0" borderId="51" xfId="1" applyFont="1" applyBorder="1" applyAlignment="1">
      <alignment horizontal="center" vertical="center"/>
    </xf>
    <xf numFmtId="0" fontId="9" fillId="2" borderId="17" xfId="0" applyFont="1" applyFill="1" applyBorder="1" applyAlignment="1">
      <alignment horizontal="center" vertical="center" wrapText="1"/>
    </xf>
    <xf numFmtId="0" fontId="9" fillId="2" borderId="18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 wrapText="1"/>
    </xf>
    <xf numFmtId="0" fontId="11" fillId="4" borderId="17" xfId="0" applyFont="1" applyFill="1" applyBorder="1" applyAlignment="1">
      <alignment horizontal="center" vertical="center" wrapText="1"/>
    </xf>
    <xf numFmtId="0" fontId="11" fillId="4" borderId="18" xfId="0" applyFont="1" applyFill="1" applyBorder="1" applyAlignment="1">
      <alignment horizontal="center" vertical="center" wrapText="1"/>
    </xf>
    <xf numFmtId="0" fontId="11" fillId="4" borderId="19" xfId="0" applyFont="1" applyFill="1" applyBorder="1" applyAlignment="1">
      <alignment horizontal="center" vertical="center" wrapText="1"/>
    </xf>
  </cellXfs>
  <cellStyles count="2">
    <cellStyle name="Normal 2" xfId="1"/>
    <cellStyle name="Normálne" xfId="0" builtinId="0"/>
  </cellStyles>
  <dxfs count="1">
    <dxf>
      <font>
        <color theme="0"/>
      </font>
      <fill>
        <patternFill>
          <bgColor theme="0"/>
        </patternFill>
      </fill>
      <border>
        <right/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kty/MAS/Bebrava/V&#253;zva%207-2/Mal&#233;%20Hoste/VO/Mal&#233;%20Hoste_ZVO_ZNH_&#167;117_PPA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ojekty\MAS\Bebrava\V&#253;zva%207-2\Mal&#233;%20Hoste\VO\Mal&#233;%20Hoste_ZVO_ZNH_&#167;117_PPA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Finančné limity"/>
      <sheetName val="Obálka malá - tlač"/>
      <sheetName val="Splnomocnenie"/>
      <sheetName val="Menovanie komisie"/>
      <sheetName val="Výzva na prieskum trhu"/>
      <sheetName val="Príloha č. 1"/>
      <sheetName val="Príloha č. 2"/>
      <sheetName val="Prieskum trhu PHZ"/>
      <sheetName val="Výzva na predloženie CP - list"/>
      <sheetName val="Výzva na predloženie CP - email"/>
      <sheetName val="Výzva na predloženie CP"/>
      <sheetName val="Príloha č. 4 Čestné vyhlásenie"/>
      <sheetName val="Výzva na doplnenie CP"/>
      <sheetName val="Záznam z vyhodnotenia ponúk"/>
      <sheetName val="Oznámenie o výsledku"/>
      <sheetName val="Výzva na súčinnosť"/>
      <sheetName val="Osobné prevzatie ponuky"/>
      <sheetName val="Oznámenie o zrušení"/>
      <sheetName val="Výzvy"/>
      <sheetName val="Pracovné dni"/>
      <sheetName val="Sviatky"/>
    </sheetNames>
    <sheetDataSet>
      <sheetData sheetId="0">
        <row r="12">
          <cell r="F12" t="str">
            <v>stavebné práce</v>
          </cell>
        </row>
        <row r="20">
          <cell r="G20" t="str">
            <v>každý predmet samostatne</v>
          </cell>
        </row>
        <row r="37">
          <cell r="B37" t="str">
            <v>Revitalizácia oddychovej zóny</v>
          </cell>
        </row>
        <row r="58">
          <cell r="E58" t="str">
            <v>každý predmet obstarávania samostatne</v>
          </cell>
        </row>
        <row r="71">
          <cell r="I71" t="str">
            <v/>
          </cell>
        </row>
        <row r="72">
          <cell r="I72" t="str">
            <v/>
          </cell>
        </row>
        <row r="73">
          <cell r="I73" t="str">
            <v/>
          </cell>
        </row>
        <row r="74">
          <cell r="I74" t="str">
            <v/>
          </cell>
        </row>
        <row r="75">
          <cell r="I75" t="str">
            <v/>
          </cell>
        </row>
        <row r="76">
          <cell r="I76" t="str">
            <v/>
          </cell>
        </row>
        <row r="77">
          <cell r="I77" t="str">
            <v/>
          </cell>
        </row>
        <row r="78">
          <cell r="I78" t="str">
            <v/>
          </cell>
        </row>
        <row r="79">
          <cell r="I79" t="str">
            <v/>
          </cell>
        </row>
        <row r="80">
          <cell r="I80" t="str">
            <v/>
          </cell>
        </row>
      </sheetData>
      <sheetData sheetId="1"/>
      <sheetData sheetId="2"/>
      <sheetData sheetId="3"/>
      <sheetData sheetId="4"/>
      <sheetData sheetId="5">
        <row r="2">
          <cell r="B2" t="str">
            <v>Výzva na predloženie ponúk - prieskum trhu</v>
          </cell>
        </row>
        <row r="149">
          <cell r="C149" t="str">
            <v xml:space="preserve">Príloha č. 2: </v>
          </cell>
        </row>
        <row r="150">
          <cell r="E150" t="str">
            <v>Cenová ponuka - časť 2</v>
          </cell>
        </row>
        <row r="151">
          <cell r="E151" t="str">
            <v>Cenová ponuka - časť 3</v>
          </cell>
        </row>
        <row r="152">
          <cell r="E152" t="str">
            <v>Cenová ponuka - časť 4</v>
          </cell>
        </row>
        <row r="153">
          <cell r="E153" t="str">
            <v>Cenová ponuka - časť 5</v>
          </cell>
        </row>
        <row r="154">
          <cell r="E154" t="str">
            <v>Cenová ponuka - časť 6</v>
          </cell>
        </row>
        <row r="155">
          <cell r="E155" t="str">
            <v>Cenová ponuka - časť 7</v>
          </cell>
        </row>
        <row r="156">
          <cell r="E156" t="str">
            <v>Cenová ponuka - časť 8</v>
          </cell>
        </row>
        <row r="157">
          <cell r="E157" t="str">
            <v>Cenová ponuka - časť 9</v>
          </cell>
        </row>
        <row r="158">
          <cell r="E158" t="str">
            <v>Cenová ponuka - časť 10</v>
          </cell>
        </row>
        <row r="159">
          <cell r="E159" t="str">
            <v>Cenová ponuka - časť 11</v>
          </cell>
        </row>
        <row r="160">
          <cell r="E160" t="str">
            <v>Cenová ponuka - časť 12</v>
          </cell>
        </row>
        <row r="161">
          <cell r="E161" t="str">
            <v>Cenová ponuka - časť 13</v>
          </cell>
        </row>
        <row r="162">
          <cell r="E162" t="str">
            <v>Cenová ponuka - časť 14</v>
          </cell>
        </row>
        <row r="163">
          <cell r="E163" t="str">
            <v>Cenová ponuka - časť 15</v>
          </cell>
        </row>
        <row r="164">
          <cell r="E164" t="str">
            <v>Cenová ponuka - časť 16</v>
          </cell>
        </row>
        <row r="165">
          <cell r="E165" t="str">
            <v>Cenová ponuka - časť 17</v>
          </cell>
        </row>
        <row r="166">
          <cell r="E166" t="str">
            <v>Cenová ponuka - časť 18</v>
          </cell>
        </row>
        <row r="167">
          <cell r="E167" t="str">
            <v>Cenová ponuka - časť 19</v>
          </cell>
        </row>
        <row r="168">
          <cell r="E168" t="str">
            <v>Cenová ponuka - časť 20</v>
          </cell>
        </row>
      </sheetData>
      <sheetData sheetId="6"/>
      <sheetData sheetId="7"/>
      <sheetData sheetId="8"/>
      <sheetData sheetId="9"/>
      <sheetData sheetId="10"/>
      <sheetData sheetId="11">
        <row r="2">
          <cell r="B2" t="str">
            <v>Výzva na predloženie cenovej ponuky</v>
          </cell>
        </row>
        <row r="414">
          <cell r="B414" t="str">
            <v xml:space="preserve">Príloha č. 2: </v>
          </cell>
        </row>
        <row r="415">
          <cell r="E415" t="str">
            <v>Návrh na plnenie kritérií - časť 2</v>
          </cell>
        </row>
        <row r="416">
          <cell r="E416" t="str">
            <v>Návrh na plnenie kritérií - časť 3</v>
          </cell>
        </row>
        <row r="417">
          <cell r="E417" t="str">
            <v>Návrh na plnenie kritérií - časť 4</v>
          </cell>
        </row>
        <row r="418">
          <cell r="E418" t="str">
            <v>Návrh na plnenie kritérií - časť 5</v>
          </cell>
        </row>
        <row r="419">
          <cell r="E419" t="str">
            <v>Návrh na plnenie kritérií - časť 6</v>
          </cell>
        </row>
        <row r="420">
          <cell r="E420" t="str">
            <v>Návrh na plnenie kritérií - časť 7</v>
          </cell>
        </row>
        <row r="421">
          <cell r="E421" t="str">
            <v>Návrh na plnenie kritérií - časť 8</v>
          </cell>
        </row>
        <row r="422">
          <cell r="E422" t="str">
            <v>Návrh na plnenie kritérií - časť 9</v>
          </cell>
        </row>
        <row r="423">
          <cell r="E423" t="str">
            <v>Návrh na plnenie kritérií - časť 10</v>
          </cell>
        </row>
        <row r="424">
          <cell r="E424" t="str">
            <v>Návrh na plnenie kritérií - časť 11</v>
          </cell>
        </row>
        <row r="425">
          <cell r="E425" t="str">
            <v>Návrh na plnenie kritérií - časť 12</v>
          </cell>
        </row>
        <row r="426">
          <cell r="E426" t="str">
            <v>Návrh na plnenie kritérií - časť 13</v>
          </cell>
        </row>
        <row r="427">
          <cell r="E427" t="str">
            <v>Návrh na plnenie kritérií - časť 14</v>
          </cell>
        </row>
        <row r="428">
          <cell r="E428" t="str">
            <v>Návrh na plnenie kritérií - časť 15</v>
          </cell>
        </row>
        <row r="429">
          <cell r="E429" t="str">
            <v>Návrh na plnenie kritérií - časť 16</v>
          </cell>
        </row>
        <row r="430">
          <cell r="E430" t="str">
            <v>Návrh na plnenie kritérií - časť 17</v>
          </cell>
        </row>
        <row r="431">
          <cell r="E431" t="str">
            <v>Návrh na plnenie kritérií - časť 18</v>
          </cell>
        </row>
        <row r="432">
          <cell r="E432" t="str">
            <v>Návrh na plnenie kritérií - časť 19</v>
          </cell>
        </row>
        <row r="433">
          <cell r="E433" t="str">
            <v>Návrh na plnenie kritérií - časť 20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>
        <row r="15">
          <cell r="B15" t="str">
            <v>19.2/7.2</v>
          </cell>
        </row>
      </sheetData>
      <sheetData sheetId="20"/>
      <sheetData sheetId="2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 filterMode="1"/>
  <dimension ref="A1:M1145"/>
  <sheetViews>
    <sheetView tabSelected="1" view="pageBreakPreview" zoomScaleNormal="100" zoomScaleSheetLayoutView="100" workbookViewId="0">
      <pane ySplit="3" topLeftCell="A16" activePane="bottomLeft" state="frozen"/>
      <selection pane="bottomLeft" activeCell="E18" sqref="E18:G18"/>
    </sheetView>
  </sheetViews>
  <sheetFormatPr defaultColWidth="9.140625" defaultRowHeight="15" x14ac:dyDescent="0.25"/>
  <cols>
    <col min="1" max="1" width="4.7109375" customWidth="1"/>
    <col min="2" max="2" width="3.28515625" style="7" customWidth="1"/>
    <col min="3" max="3" width="13.7109375" customWidth="1"/>
    <col min="4" max="4" width="18.7109375" customWidth="1"/>
    <col min="5" max="6" width="14.42578125" customWidth="1"/>
    <col min="7" max="7" width="7.85546875" customWidth="1"/>
    <col min="8" max="8" width="14.28515625" customWidth="1"/>
    <col min="9" max="9" width="8.5703125" customWidth="1"/>
    <col min="10" max="11" width="14.28515625" customWidth="1"/>
    <col min="12" max="12" width="6.5703125" bestFit="1" customWidth="1"/>
    <col min="13" max="13" width="14.5703125" bestFit="1" customWidth="1"/>
    <col min="26" max="26" width="9.42578125" bestFit="1" customWidth="1"/>
  </cols>
  <sheetData>
    <row r="1" spans="1:13" x14ac:dyDescent="0.25">
      <c r="A1">
        <v>1</v>
      </c>
      <c r="B1"/>
    </row>
    <row r="2" spans="1:13" ht="18.75" x14ac:dyDescent="0.25">
      <c r="A2" s="1">
        <v>1</v>
      </c>
      <c r="B2" s="2" t="s">
        <v>0</v>
      </c>
      <c r="C2" s="2"/>
      <c r="D2" s="2"/>
    </row>
    <row r="3" spans="1:13" x14ac:dyDescent="0.25">
      <c r="A3">
        <v>1</v>
      </c>
      <c r="B3"/>
    </row>
    <row r="4" spans="1:13" s="1" customFormat="1" ht="21" x14ac:dyDescent="0.25">
      <c r="A4" s="1">
        <f>A27</f>
        <v>1</v>
      </c>
      <c r="B4" s="3"/>
      <c r="C4" s="4"/>
      <c r="D4" s="4"/>
      <c r="E4" s="4"/>
      <c r="F4" s="4"/>
      <c r="G4" s="4"/>
      <c r="H4" s="4"/>
      <c r="I4" s="4"/>
      <c r="J4" s="95" t="str">
        <f>IF(COUNT([1]summary!$I$71:$I$80)=0,'[1]Výzva na prieskum trhu'!$C$149,'[1]Výzva na predloženie CP'!$B$414)</f>
        <v xml:space="preserve">Príloha č. 2: </v>
      </c>
      <c r="K4" s="95"/>
    </row>
    <row r="5" spans="1:13" s="1" customFormat="1" ht="23.25" x14ac:dyDescent="0.25">
      <c r="A5" s="1">
        <f>A27</f>
        <v>1</v>
      </c>
      <c r="B5" s="96" t="s">
        <v>40</v>
      </c>
      <c r="C5" s="96"/>
      <c r="D5" s="96"/>
      <c r="E5" s="96"/>
      <c r="F5" s="96"/>
      <c r="G5" s="96"/>
      <c r="H5" s="96"/>
      <c r="I5" s="96"/>
      <c r="J5" s="96"/>
      <c r="K5" s="96"/>
      <c r="M5" s="5"/>
    </row>
    <row r="6" spans="1:13" s="1" customFormat="1" x14ac:dyDescent="0.25">
      <c r="A6" s="1">
        <f>A27</f>
        <v>1</v>
      </c>
      <c r="B6" s="6"/>
      <c r="C6" s="6"/>
      <c r="D6" s="6"/>
      <c r="E6" s="6"/>
      <c r="F6" s="6"/>
      <c r="G6" s="6"/>
      <c r="H6" s="6"/>
      <c r="I6" s="6"/>
      <c r="J6" s="6"/>
      <c r="K6" s="6"/>
      <c r="M6" s="5"/>
    </row>
    <row r="7" spans="1:13" s="1" customFormat="1" ht="23.25" x14ac:dyDescent="0.25">
      <c r="A7" s="1">
        <f>A27</f>
        <v>1</v>
      </c>
      <c r="B7" s="96" t="s">
        <v>39</v>
      </c>
      <c r="C7" s="96"/>
      <c r="D7" s="96"/>
      <c r="E7" s="96"/>
      <c r="F7" s="96"/>
      <c r="G7" s="96"/>
      <c r="H7" s="96"/>
      <c r="I7" s="96"/>
      <c r="J7" s="96"/>
      <c r="K7" s="96"/>
      <c r="M7" s="5"/>
    </row>
    <row r="8" spans="1:13" x14ac:dyDescent="0.25">
      <c r="A8" s="1">
        <f>A27</f>
        <v>1</v>
      </c>
    </row>
    <row r="9" spans="1:13" ht="15" customHeight="1" x14ac:dyDescent="0.25">
      <c r="A9" s="1">
        <f>A27</f>
        <v>1</v>
      </c>
      <c r="B9" s="62" t="s">
        <v>1</v>
      </c>
      <c r="C9" s="62"/>
      <c r="D9" s="62"/>
      <c r="E9" s="62"/>
      <c r="F9" s="62"/>
      <c r="G9" s="62"/>
      <c r="H9" s="62"/>
      <c r="I9" s="62"/>
      <c r="J9" s="62"/>
      <c r="K9" s="62"/>
    </row>
    <row r="10" spans="1:13" x14ac:dyDescent="0.25">
      <c r="A10" s="1">
        <f>A27</f>
        <v>1</v>
      </c>
      <c r="B10" s="62"/>
      <c r="C10" s="62"/>
      <c r="D10" s="62"/>
      <c r="E10" s="62"/>
      <c r="F10" s="62"/>
      <c r="G10" s="62"/>
      <c r="H10" s="62"/>
      <c r="I10" s="62"/>
      <c r="J10" s="62"/>
      <c r="K10" s="62"/>
    </row>
    <row r="11" spans="1:13" x14ac:dyDescent="0.25">
      <c r="A11" s="1">
        <f>A27</f>
        <v>1</v>
      </c>
      <c r="B11" s="62"/>
      <c r="C11" s="62"/>
      <c r="D11" s="62"/>
      <c r="E11" s="62"/>
      <c r="F11" s="62"/>
      <c r="G11" s="62"/>
      <c r="H11" s="62"/>
      <c r="I11" s="62"/>
      <c r="J11" s="62"/>
      <c r="K11" s="62"/>
    </row>
    <row r="12" spans="1:13" ht="15.75" thickBot="1" x14ac:dyDescent="0.3">
      <c r="A12" s="1">
        <f>A27</f>
        <v>1</v>
      </c>
    </row>
    <row r="13" spans="1:13" s="1" customFormat="1" ht="19.5" customHeight="1" thickBot="1" x14ac:dyDescent="0.3">
      <c r="A13" s="1">
        <f>A27</f>
        <v>1</v>
      </c>
      <c r="C13" s="122" t="str">
        <f>"Identifikačné údaje "&amp;IF(COUNT([1]summary!$I$71:$I$80)=0,"navrhovateľa:","dodávateľa:")</f>
        <v>Identifikačné údaje navrhovateľa:</v>
      </c>
      <c r="D13" s="123"/>
      <c r="E13" s="123"/>
      <c r="F13" s="123"/>
      <c r="G13" s="124"/>
    </row>
    <row r="14" spans="1:13" s="1" customFormat="1" ht="19.5" customHeight="1" x14ac:dyDescent="0.25">
      <c r="A14" s="1">
        <f>A27</f>
        <v>1</v>
      </c>
      <c r="C14" s="125" t="s">
        <v>2</v>
      </c>
      <c r="D14" s="126"/>
      <c r="E14" s="127"/>
      <c r="F14" s="128"/>
      <c r="G14" s="129"/>
    </row>
    <row r="15" spans="1:13" s="1" customFormat="1" ht="39" customHeight="1" x14ac:dyDescent="0.25">
      <c r="A15" s="1">
        <f>A27</f>
        <v>1</v>
      </c>
      <c r="C15" s="130" t="s">
        <v>3</v>
      </c>
      <c r="D15" s="131"/>
      <c r="E15" s="90"/>
      <c r="F15" s="91"/>
      <c r="G15" s="92"/>
    </row>
    <row r="16" spans="1:13" s="1" customFormat="1" ht="19.5" customHeight="1" x14ac:dyDescent="0.25">
      <c r="A16" s="1">
        <f>A27</f>
        <v>1</v>
      </c>
      <c r="C16" s="115" t="s">
        <v>4</v>
      </c>
      <c r="D16" s="116"/>
      <c r="E16" s="90"/>
      <c r="F16" s="91"/>
      <c r="G16" s="92"/>
    </row>
    <row r="17" spans="1:13" s="1" customFormat="1" ht="19.5" customHeight="1" x14ac:dyDescent="0.25">
      <c r="A17" s="1">
        <f>A27</f>
        <v>1</v>
      </c>
      <c r="C17" s="115" t="s">
        <v>5</v>
      </c>
      <c r="D17" s="116"/>
      <c r="E17" s="90"/>
      <c r="F17" s="91"/>
      <c r="G17" s="92"/>
    </row>
    <row r="18" spans="1:13" s="1" customFormat="1" ht="30" customHeight="1" x14ac:dyDescent="0.25">
      <c r="A18" s="1">
        <f>A27</f>
        <v>1</v>
      </c>
      <c r="C18" s="88" t="s">
        <v>6</v>
      </c>
      <c r="D18" s="89"/>
      <c r="E18" s="90"/>
      <c r="F18" s="91"/>
      <c r="G18" s="92"/>
      <c r="M18" s="5"/>
    </row>
    <row r="19" spans="1:13" s="1" customFormat="1" ht="19.5" customHeight="1" x14ac:dyDescent="0.25">
      <c r="A19" s="1">
        <f>A27</f>
        <v>1</v>
      </c>
      <c r="C19" s="115" t="s">
        <v>7</v>
      </c>
      <c r="D19" s="116"/>
      <c r="E19" s="90"/>
      <c r="F19" s="91"/>
      <c r="G19" s="92"/>
    </row>
    <row r="20" spans="1:13" s="1" customFormat="1" ht="19.5" customHeight="1" x14ac:dyDescent="0.25">
      <c r="A20" s="1">
        <f>A27</f>
        <v>1</v>
      </c>
      <c r="C20" s="115" t="s">
        <v>8</v>
      </c>
      <c r="D20" s="116"/>
      <c r="E20" s="90"/>
      <c r="F20" s="91"/>
      <c r="G20" s="92"/>
    </row>
    <row r="21" spans="1:13" s="1" customFormat="1" ht="19.5" customHeight="1" x14ac:dyDescent="0.25">
      <c r="A21" s="1">
        <f>A27</f>
        <v>1</v>
      </c>
      <c r="C21" s="115" t="s">
        <v>9</v>
      </c>
      <c r="D21" s="116"/>
      <c r="E21" s="90"/>
      <c r="F21" s="91"/>
      <c r="G21" s="92"/>
    </row>
    <row r="22" spans="1:13" s="1" customFormat="1" ht="19.5" customHeight="1" x14ac:dyDescent="0.25">
      <c r="A22" s="1">
        <f>A27</f>
        <v>1</v>
      </c>
      <c r="C22" s="115" t="s">
        <v>10</v>
      </c>
      <c r="D22" s="116"/>
      <c r="E22" s="90"/>
      <c r="F22" s="91"/>
      <c r="G22" s="92"/>
    </row>
    <row r="23" spans="1:13" s="1" customFormat="1" ht="19.5" customHeight="1" x14ac:dyDescent="0.25">
      <c r="A23" s="1">
        <f>A27</f>
        <v>1</v>
      </c>
      <c r="C23" s="115" t="s">
        <v>11</v>
      </c>
      <c r="D23" s="116"/>
      <c r="E23" s="90"/>
      <c r="F23" s="91"/>
      <c r="G23" s="92"/>
    </row>
    <row r="24" spans="1:13" s="1" customFormat="1" ht="19.5" customHeight="1" thickBot="1" x14ac:dyDescent="0.3">
      <c r="A24" s="1">
        <f>A27</f>
        <v>1</v>
      </c>
      <c r="C24" s="117" t="s">
        <v>12</v>
      </c>
      <c r="D24" s="118"/>
      <c r="E24" s="119"/>
      <c r="F24" s="120"/>
      <c r="G24" s="121"/>
    </row>
    <row r="25" spans="1:13" x14ac:dyDescent="0.25">
      <c r="A25" s="1">
        <f>A27</f>
        <v>1</v>
      </c>
    </row>
    <row r="26" spans="1:13" x14ac:dyDescent="0.25">
      <c r="A26" s="1">
        <f>A27</f>
        <v>1</v>
      </c>
    </row>
    <row r="27" spans="1:13" x14ac:dyDescent="0.25">
      <c r="A27">
        <f>IF(D27&lt;&gt;"",1,0)</f>
        <v>1</v>
      </c>
      <c r="B27" s="76" t="s">
        <v>13</v>
      </c>
      <c r="C27" s="76"/>
      <c r="D27" s="77" t="str">
        <f>IF([1]summary!$B$37&lt;&gt;"",[1]summary!$B$37,"")</f>
        <v>Revitalizácia oddychovej zóny</v>
      </c>
      <c r="E27" s="77"/>
      <c r="F27" s="77"/>
      <c r="G27" s="77"/>
      <c r="H27" s="77"/>
      <c r="I27" s="77"/>
      <c r="J27" s="77"/>
      <c r="K27" s="8"/>
    </row>
    <row r="28" spans="1:13" ht="15.75" thickBot="1" x14ac:dyDescent="0.3">
      <c r="A28" s="1">
        <f>A27</f>
        <v>1</v>
      </c>
    </row>
    <row r="29" spans="1:13" ht="54.95" customHeight="1" thickBot="1" x14ac:dyDescent="0.3">
      <c r="A29" s="1">
        <f>A27</f>
        <v>1</v>
      </c>
      <c r="B29" s="133" t="s">
        <v>14</v>
      </c>
      <c r="C29" s="134"/>
      <c r="D29" s="134"/>
      <c r="E29" s="134"/>
      <c r="F29" s="134"/>
      <c r="G29" s="135"/>
      <c r="H29" s="9" t="s">
        <v>15</v>
      </c>
      <c r="I29" s="10" t="s">
        <v>16</v>
      </c>
      <c r="J29" s="11" t="s">
        <v>17</v>
      </c>
      <c r="K29" s="11" t="s">
        <v>18</v>
      </c>
    </row>
    <row r="30" spans="1:13" ht="25.5" customHeight="1" thickBot="1" x14ac:dyDescent="0.3">
      <c r="A30" s="1">
        <f>A27</f>
        <v>1</v>
      </c>
      <c r="B30" s="136" t="s">
        <v>19</v>
      </c>
      <c r="C30" s="137"/>
      <c r="D30" s="137"/>
      <c r="E30" s="137"/>
      <c r="F30" s="137"/>
      <c r="G30" s="138"/>
      <c r="H30" s="12"/>
      <c r="I30" s="13">
        <v>1</v>
      </c>
      <c r="J30" s="14" t="str">
        <f t="shared" ref="J30" si="0">IF(AND(H30&lt;&gt;"",I30&lt;&gt;""),H30*I30,"")</f>
        <v/>
      </c>
      <c r="K30" s="15" t="str">
        <f>IF(J30&lt;&gt;"",J30*IF(E18="platiteľ DPH",1.2,1),"")</f>
        <v/>
      </c>
    </row>
    <row r="31" spans="1:13" ht="25.5" customHeight="1" thickBot="1" x14ac:dyDescent="0.3">
      <c r="A31" s="1">
        <f>A27</f>
        <v>1</v>
      </c>
      <c r="B31" s="16"/>
      <c r="C31" s="17"/>
      <c r="D31" s="17"/>
      <c r="E31" s="17"/>
      <c r="F31" s="17"/>
      <c r="G31" s="17"/>
      <c r="H31" s="18"/>
      <c r="I31" s="18" t="s">
        <v>20</v>
      </c>
      <c r="J31" s="19" t="str">
        <f>IF(SUM(J30:J30)&gt;0,SUM(J30:J30),"")</f>
        <v/>
      </c>
      <c r="K31" s="19" t="str">
        <f>IF(SUM(K30:K30)&gt;0,SUM(K30:K30),"")</f>
        <v/>
      </c>
    </row>
    <row r="32" spans="1:13" x14ac:dyDescent="0.25">
      <c r="A32" s="1">
        <f>A27</f>
        <v>1</v>
      </c>
      <c r="B32" s="20" t="s">
        <v>21</v>
      </c>
    </row>
    <row r="33" spans="1:13" x14ac:dyDescent="0.25">
      <c r="A33" s="1">
        <f>A27</f>
        <v>1</v>
      </c>
    </row>
    <row r="34" spans="1:13" x14ac:dyDescent="0.25">
      <c r="A34" s="1">
        <f>A27</f>
        <v>1</v>
      </c>
    </row>
    <row r="35" spans="1:13" hidden="1" x14ac:dyDescent="0.25">
      <c r="A35" s="1">
        <v>0</v>
      </c>
      <c r="C35" s="55" t="s">
        <v>22</v>
      </c>
      <c r="D35" s="56"/>
      <c r="E35" s="56"/>
      <c r="F35" s="56"/>
      <c r="G35" s="56"/>
      <c r="H35" s="56"/>
      <c r="I35" s="56"/>
      <c r="J35" s="57"/>
    </row>
    <row r="36" spans="1:13" hidden="1" x14ac:dyDescent="0.25">
      <c r="A36" s="1">
        <v>0</v>
      </c>
      <c r="C36" s="58"/>
      <c r="D36" s="59"/>
      <c r="E36" s="59"/>
      <c r="F36" s="59"/>
      <c r="G36" s="59"/>
      <c r="H36" s="59"/>
      <c r="I36" s="59"/>
      <c r="J36" s="60"/>
    </row>
    <row r="37" spans="1:13" hidden="1" x14ac:dyDescent="0.25">
      <c r="A37" s="1">
        <f>A35</f>
        <v>0</v>
      </c>
    </row>
    <row r="38" spans="1:13" hidden="1" x14ac:dyDescent="0.25">
      <c r="A38" s="1">
        <f>A35</f>
        <v>0</v>
      </c>
    </row>
    <row r="39" spans="1:13" x14ac:dyDescent="0.25">
      <c r="A39" s="1">
        <f>A27*IF([1]summary!$F$12='Príloha č. 2'!M39,1,0)</f>
        <v>1</v>
      </c>
      <c r="B39" s="61" t="s">
        <v>23</v>
      </c>
      <c r="C39" s="61"/>
      <c r="D39" s="61"/>
      <c r="E39" s="61"/>
      <c r="F39" s="61"/>
      <c r="G39" s="61"/>
      <c r="H39" s="61"/>
      <c r="I39" s="61"/>
      <c r="J39" s="61"/>
      <c r="K39" s="61"/>
      <c r="M39" s="5" t="s">
        <v>24</v>
      </c>
    </row>
    <row r="40" spans="1:13" x14ac:dyDescent="0.25">
      <c r="A40" s="1">
        <f>A39</f>
        <v>1</v>
      </c>
    </row>
    <row r="41" spans="1:13" ht="15" customHeight="1" x14ac:dyDescent="0.25">
      <c r="A41" s="1">
        <f>A39</f>
        <v>1</v>
      </c>
      <c r="B41" s="62" t="s">
        <v>25</v>
      </c>
      <c r="C41" s="62"/>
      <c r="D41" s="62"/>
      <c r="E41" s="62"/>
      <c r="F41" s="62"/>
      <c r="G41" s="62"/>
      <c r="H41" s="62"/>
      <c r="I41" s="62"/>
      <c r="J41" s="62"/>
      <c r="K41" s="62"/>
    </row>
    <row r="42" spans="1:13" x14ac:dyDescent="0.25">
      <c r="A42" s="1">
        <f>A39</f>
        <v>1</v>
      </c>
      <c r="B42" s="62"/>
      <c r="C42" s="62"/>
      <c r="D42" s="62"/>
      <c r="E42" s="62"/>
      <c r="F42" s="62"/>
      <c r="G42" s="62"/>
      <c r="H42" s="62"/>
      <c r="I42" s="62"/>
      <c r="J42" s="62"/>
      <c r="K42" s="62"/>
    </row>
    <row r="43" spans="1:13" x14ac:dyDescent="0.25">
      <c r="A43" s="1">
        <f>A39</f>
        <v>1</v>
      </c>
    </row>
    <row r="44" spans="1:13" x14ac:dyDescent="0.25">
      <c r="A44" s="1">
        <f>A45</f>
        <v>1</v>
      </c>
    </row>
    <row r="45" spans="1:13" x14ac:dyDescent="0.25">
      <c r="A45" s="1">
        <f>A27*IF(COUNT([1]summary!$I$71:$I$80)=0,IF([1]summary!$G$20="všetky predmety spolu",0,1),IF([1]summary!$E$58="cenové ponuky komplexne",0,1))</f>
        <v>1</v>
      </c>
      <c r="C45" s="21" t="s">
        <v>26</v>
      </c>
      <c r="D45" s="22"/>
    </row>
    <row r="46" spans="1:13" s="23" customFormat="1" x14ac:dyDescent="0.25">
      <c r="A46" s="1">
        <f>A45</f>
        <v>1</v>
      </c>
      <c r="C46" s="21"/>
    </row>
    <row r="47" spans="1:13" s="23" customFormat="1" ht="15" customHeight="1" x14ac:dyDescent="0.25">
      <c r="A47" s="1">
        <f>A45</f>
        <v>1</v>
      </c>
      <c r="C47" s="21" t="s">
        <v>27</v>
      </c>
      <c r="D47" s="22"/>
      <c r="G47" s="24"/>
      <c r="H47" s="24"/>
      <c r="I47" s="24"/>
      <c r="J47" s="24"/>
      <c r="K47" s="24"/>
    </row>
    <row r="48" spans="1:13" s="23" customFormat="1" x14ac:dyDescent="0.25">
      <c r="A48" s="1">
        <f>A45</f>
        <v>1</v>
      </c>
      <c r="F48" s="25"/>
      <c r="G48" s="45" t="str">
        <f>"podpis a pečiatka "&amp;IF(COUNT([1]summary!$I$71:$I$80)=0,"navrhovateľa","dodávateľa")</f>
        <v>podpis a pečiatka navrhovateľa</v>
      </c>
      <c r="H48" s="45"/>
      <c r="I48" s="45"/>
      <c r="J48" s="45"/>
      <c r="K48" s="45"/>
    </row>
    <row r="49" spans="1:13" s="23" customFormat="1" x14ac:dyDescent="0.25">
      <c r="A49" s="1">
        <f>A45</f>
        <v>1</v>
      </c>
      <c r="F49" s="25"/>
      <c r="G49" s="26"/>
      <c r="H49" s="26"/>
      <c r="I49" s="26"/>
      <c r="J49" s="26"/>
      <c r="K49" s="26"/>
    </row>
    <row r="50" spans="1:13" ht="15" customHeight="1" x14ac:dyDescent="0.25">
      <c r="A50" s="1">
        <f>A45*IF(COUNT([1]summary!$I$71:$I$80)=0,1,0)</f>
        <v>1</v>
      </c>
      <c r="B50" s="46" t="s">
        <v>28</v>
      </c>
      <c r="C50" s="46"/>
      <c r="D50" s="46"/>
      <c r="E50" s="46"/>
      <c r="F50" s="46"/>
      <c r="G50" s="46"/>
      <c r="H50" s="46"/>
      <c r="I50" s="46"/>
      <c r="J50" s="46"/>
      <c r="K50" s="46"/>
      <c r="L50" s="27"/>
    </row>
    <row r="51" spans="1:13" x14ac:dyDescent="0.25">
      <c r="A51" s="1">
        <f>A50</f>
        <v>1</v>
      </c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27"/>
    </row>
    <row r="52" spans="1:13" ht="15" hidden="1" customHeight="1" x14ac:dyDescent="0.25">
      <c r="A52" s="1">
        <f>A45*IF(A50=1,0,1)</f>
        <v>0</v>
      </c>
      <c r="B52" s="46" t="s">
        <v>29</v>
      </c>
      <c r="C52" s="46"/>
      <c r="D52" s="46"/>
      <c r="E52" s="46"/>
      <c r="F52" s="46"/>
      <c r="G52" s="46"/>
      <c r="H52" s="46"/>
      <c r="I52" s="46"/>
      <c r="J52" s="46"/>
      <c r="K52" s="46"/>
      <c r="L52" s="27"/>
    </row>
    <row r="53" spans="1:13" hidden="1" x14ac:dyDescent="0.25">
      <c r="A53" s="1">
        <f>A52</f>
        <v>0</v>
      </c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27"/>
    </row>
    <row r="54" spans="1:13" s="1" customFormat="1" ht="21" hidden="1" x14ac:dyDescent="0.25">
      <c r="A54" s="1">
        <f>A77*A45</f>
        <v>0</v>
      </c>
      <c r="B54" s="3"/>
      <c r="C54" s="4"/>
      <c r="D54" s="4"/>
      <c r="E54" s="4"/>
      <c r="F54" s="4"/>
      <c r="G54" s="4"/>
      <c r="H54" s="4"/>
      <c r="I54" s="4"/>
      <c r="J54" s="95" t="str">
        <f>IF(COUNT([1]summary!$I$71:$I$80)=0,'[1]Výzva na prieskum trhu'!$C$149,'[1]Výzva na predloženie CP'!$B$414)</f>
        <v xml:space="preserve">Príloha č. 2: </v>
      </c>
      <c r="K54" s="95"/>
    </row>
    <row r="55" spans="1:13" s="1" customFormat="1" ht="23.25" hidden="1" x14ac:dyDescent="0.25">
      <c r="A55" s="1">
        <f>A77*A45</f>
        <v>0</v>
      </c>
      <c r="B55" s="96" t="str">
        <f>IF(COUNT([1]summary!$I$71:$I$80)=0,'[1]Výzva na prieskum trhu'!$B$2,'[1]Výzva na predloženie CP'!$B$2)</f>
        <v>Výzva na predloženie ponúk - prieskum trhu</v>
      </c>
      <c r="C55" s="96"/>
      <c r="D55" s="96"/>
      <c r="E55" s="96"/>
      <c r="F55" s="96"/>
      <c r="G55" s="96"/>
      <c r="H55" s="96"/>
      <c r="I55" s="96"/>
      <c r="J55" s="96"/>
      <c r="K55" s="96"/>
      <c r="M55" s="5"/>
    </row>
    <row r="56" spans="1:13" s="1" customFormat="1" hidden="1" x14ac:dyDescent="0.25">
      <c r="A56" s="1">
        <f>A77*A45</f>
        <v>0</v>
      </c>
      <c r="B56" s="6"/>
      <c r="C56" s="6"/>
      <c r="D56" s="6"/>
      <c r="E56" s="6"/>
      <c r="F56" s="6"/>
      <c r="G56" s="6"/>
      <c r="H56" s="6"/>
      <c r="I56" s="6"/>
      <c r="J56" s="6"/>
      <c r="K56" s="6"/>
      <c r="M56" s="5"/>
    </row>
    <row r="57" spans="1:13" s="1" customFormat="1" ht="23.25" hidden="1" x14ac:dyDescent="0.25">
      <c r="A57" s="1">
        <f>A77*A45</f>
        <v>0</v>
      </c>
      <c r="B57" s="96" t="str">
        <f>IF(COUNT([1]summary!$I$71:$I$80)=0,'[1]Výzva na prieskum trhu'!$E$150,'[1]Výzva na predloženie CP'!$E$415)</f>
        <v>Cenová ponuka - časť 2</v>
      </c>
      <c r="C57" s="96"/>
      <c r="D57" s="96"/>
      <c r="E57" s="96"/>
      <c r="F57" s="96"/>
      <c r="G57" s="96"/>
      <c r="H57" s="96"/>
      <c r="I57" s="96"/>
      <c r="J57" s="96"/>
      <c r="K57" s="96"/>
      <c r="M57" s="5"/>
    </row>
    <row r="58" spans="1:13" hidden="1" x14ac:dyDescent="0.25">
      <c r="A58" s="1">
        <f>A77*A45</f>
        <v>0</v>
      </c>
    </row>
    <row r="59" spans="1:13" ht="15" hidden="1" customHeight="1" x14ac:dyDescent="0.25">
      <c r="A59" s="1">
        <f>A77*A45</f>
        <v>0</v>
      </c>
      <c r="B59" s="62" t="s">
        <v>1</v>
      </c>
      <c r="C59" s="62"/>
      <c r="D59" s="62"/>
      <c r="E59" s="62"/>
      <c r="F59" s="62"/>
      <c r="G59" s="62"/>
      <c r="H59" s="62"/>
      <c r="I59" s="62"/>
      <c r="J59" s="62"/>
      <c r="K59" s="62"/>
    </row>
    <row r="60" spans="1:13" hidden="1" x14ac:dyDescent="0.25">
      <c r="A60" s="1">
        <f>A77*A45</f>
        <v>0</v>
      </c>
      <c r="B60" s="62"/>
      <c r="C60" s="62"/>
      <c r="D60" s="62"/>
      <c r="E60" s="62"/>
      <c r="F60" s="62"/>
      <c r="G60" s="62"/>
      <c r="H60" s="62"/>
      <c r="I60" s="62"/>
      <c r="J60" s="62"/>
      <c r="K60" s="62"/>
    </row>
    <row r="61" spans="1:13" hidden="1" x14ac:dyDescent="0.25">
      <c r="A61" s="1">
        <f>A77*A45</f>
        <v>0</v>
      </c>
      <c r="B61" s="62"/>
      <c r="C61" s="62"/>
      <c r="D61" s="62"/>
      <c r="E61" s="62"/>
      <c r="F61" s="62"/>
      <c r="G61" s="62"/>
      <c r="H61" s="62"/>
      <c r="I61" s="62"/>
      <c r="J61" s="62"/>
      <c r="K61" s="62"/>
    </row>
    <row r="62" spans="1:13" hidden="1" x14ac:dyDescent="0.25">
      <c r="A62" s="1">
        <f>A77*A45</f>
        <v>0</v>
      </c>
    </row>
    <row r="63" spans="1:13" s="1" customFormat="1" ht="19.5" hidden="1" customHeight="1" thickBot="1" x14ac:dyDescent="0.3">
      <c r="A63" s="1">
        <f>A77*A45</f>
        <v>0</v>
      </c>
      <c r="C63" s="122" t="str">
        <f>"Identifikačné údaje "&amp;IF(COUNT([1]summary!$I$71:$I$80)=0,"navrhovateľa:","dodávateľa:")</f>
        <v>Identifikačné údaje navrhovateľa:</v>
      </c>
      <c r="D63" s="123"/>
      <c r="E63" s="123"/>
      <c r="F63" s="123"/>
      <c r="G63" s="124"/>
    </row>
    <row r="64" spans="1:13" s="1" customFormat="1" ht="19.5" hidden="1" customHeight="1" x14ac:dyDescent="0.25">
      <c r="A64" s="1">
        <f>A77*A45</f>
        <v>0</v>
      </c>
      <c r="C64" s="125" t="s">
        <v>2</v>
      </c>
      <c r="D64" s="126"/>
      <c r="E64" s="127"/>
      <c r="F64" s="128"/>
      <c r="G64" s="129"/>
    </row>
    <row r="65" spans="1:13" s="1" customFormat="1" ht="39" hidden="1" customHeight="1" x14ac:dyDescent="0.25">
      <c r="A65" s="1">
        <f>A77*A45</f>
        <v>0</v>
      </c>
      <c r="C65" s="130" t="s">
        <v>3</v>
      </c>
      <c r="D65" s="131"/>
      <c r="E65" s="90"/>
      <c r="F65" s="91"/>
      <c r="G65" s="92"/>
    </row>
    <row r="66" spans="1:13" s="1" customFormat="1" ht="19.5" hidden="1" customHeight="1" x14ac:dyDescent="0.25">
      <c r="A66" s="1">
        <f>A77*A45</f>
        <v>0</v>
      </c>
      <c r="C66" s="115" t="s">
        <v>4</v>
      </c>
      <c r="D66" s="116"/>
      <c r="E66" s="90"/>
      <c r="F66" s="91"/>
      <c r="G66" s="92"/>
    </row>
    <row r="67" spans="1:13" s="1" customFormat="1" ht="19.5" hidden="1" customHeight="1" x14ac:dyDescent="0.25">
      <c r="A67" s="1">
        <f>A77*A45</f>
        <v>0</v>
      </c>
      <c r="C67" s="115" t="s">
        <v>5</v>
      </c>
      <c r="D67" s="116"/>
      <c r="E67" s="90"/>
      <c r="F67" s="91"/>
      <c r="G67" s="92"/>
    </row>
    <row r="68" spans="1:13" s="1" customFormat="1" ht="30" hidden="1" customHeight="1" x14ac:dyDescent="0.25">
      <c r="A68" s="1">
        <f>A77</f>
        <v>0</v>
      </c>
      <c r="C68" s="88" t="s">
        <v>6</v>
      </c>
      <c r="D68" s="89"/>
      <c r="E68" s="90"/>
      <c r="F68" s="91"/>
      <c r="G68" s="92"/>
      <c r="M68" s="5"/>
    </row>
    <row r="69" spans="1:13" s="1" customFormat="1" ht="19.5" hidden="1" customHeight="1" x14ac:dyDescent="0.25">
      <c r="A69" s="1">
        <f>A77*A45</f>
        <v>0</v>
      </c>
      <c r="C69" s="115" t="s">
        <v>7</v>
      </c>
      <c r="D69" s="116"/>
      <c r="E69" s="90"/>
      <c r="F69" s="91"/>
      <c r="G69" s="92"/>
    </row>
    <row r="70" spans="1:13" s="1" customFormat="1" ht="19.5" hidden="1" customHeight="1" x14ac:dyDescent="0.25">
      <c r="A70" s="1">
        <f>A77*A45</f>
        <v>0</v>
      </c>
      <c r="C70" s="115" t="s">
        <v>8</v>
      </c>
      <c r="D70" s="116"/>
      <c r="E70" s="90"/>
      <c r="F70" s="91"/>
      <c r="G70" s="92"/>
    </row>
    <row r="71" spans="1:13" s="1" customFormat="1" ht="19.5" hidden="1" customHeight="1" x14ac:dyDescent="0.25">
      <c r="A71" s="1">
        <f>A77*A45</f>
        <v>0</v>
      </c>
      <c r="C71" s="115" t="s">
        <v>9</v>
      </c>
      <c r="D71" s="116"/>
      <c r="E71" s="90"/>
      <c r="F71" s="91"/>
      <c r="G71" s="92"/>
    </row>
    <row r="72" spans="1:13" s="1" customFormat="1" ht="19.5" hidden="1" customHeight="1" x14ac:dyDescent="0.25">
      <c r="A72" s="1">
        <f>A77*A45</f>
        <v>0</v>
      </c>
      <c r="C72" s="115" t="s">
        <v>10</v>
      </c>
      <c r="D72" s="116"/>
      <c r="E72" s="90"/>
      <c r="F72" s="91"/>
      <c r="G72" s="92"/>
    </row>
    <row r="73" spans="1:13" s="1" customFormat="1" ht="19.5" hidden="1" customHeight="1" x14ac:dyDescent="0.25">
      <c r="A73" s="1">
        <f>A77*A45</f>
        <v>0</v>
      </c>
      <c r="C73" s="115" t="s">
        <v>11</v>
      </c>
      <c r="D73" s="116"/>
      <c r="E73" s="90"/>
      <c r="F73" s="91"/>
      <c r="G73" s="92"/>
    </row>
    <row r="74" spans="1:13" s="1" customFormat="1" ht="19.5" hidden="1" customHeight="1" thickBot="1" x14ac:dyDescent="0.3">
      <c r="A74" s="1">
        <f>A77*A45</f>
        <v>0</v>
      </c>
      <c r="C74" s="117" t="s">
        <v>12</v>
      </c>
      <c r="D74" s="118"/>
      <c r="E74" s="119"/>
      <c r="F74" s="120"/>
      <c r="G74" s="121"/>
    </row>
    <row r="75" spans="1:13" hidden="1" x14ac:dyDescent="0.25">
      <c r="A75" s="1">
        <f>A77*A45</f>
        <v>0</v>
      </c>
    </row>
    <row r="76" spans="1:13" hidden="1" x14ac:dyDescent="0.25">
      <c r="A76" s="1">
        <f>A77*A45</f>
        <v>0</v>
      </c>
    </row>
    <row r="77" spans="1:13" hidden="1" x14ac:dyDescent="0.25">
      <c r="A77">
        <f>IF(D77&lt;&gt;"",1,0)</f>
        <v>0</v>
      </c>
      <c r="B77" s="76" t="s">
        <v>13</v>
      </c>
      <c r="C77" s="76"/>
      <c r="D77" s="77" t="str">
        <f>IF([1]summary!$B$38&lt;&gt;"",[1]summary!$B$38,"")</f>
        <v/>
      </c>
      <c r="E77" s="77"/>
      <c r="F77" s="77"/>
      <c r="G77" s="77"/>
      <c r="H77" s="77"/>
      <c r="I77" s="77"/>
      <c r="J77" s="77"/>
      <c r="K77" s="8"/>
    </row>
    <row r="78" spans="1:13" hidden="1" x14ac:dyDescent="0.25">
      <c r="A78" s="1">
        <f>A77</f>
        <v>0</v>
      </c>
    </row>
    <row r="79" spans="1:13" ht="54.95" hidden="1" customHeight="1" thickBot="1" x14ac:dyDescent="0.3">
      <c r="A79" s="1">
        <f>A77</f>
        <v>0</v>
      </c>
      <c r="B79" s="78" t="s">
        <v>14</v>
      </c>
      <c r="C79" s="79"/>
      <c r="D79" s="80"/>
      <c r="E79" s="81" t="s">
        <v>30</v>
      </c>
      <c r="F79" s="82"/>
      <c r="G79" s="10" t="s">
        <v>31</v>
      </c>
      <c r="H79" s="9" t="s">
        <v>15</v>
      </c>
      <c r="I79" s="10" t="s">
        <v>16</v>
      </c>
      <c r="J79" s="28" t="s">
        <v>17</v>
      </c>
      <c r="K79" s="28" t="s">
        <v>18</v>
      </c>
    </row>
    <row r="80" spans="1:13" ht="25.5" hidden="1" customHeight="1" x14ac:dyDescent="0.25">
      <c r="A80" s="1">
        <f>A77</f>
        <v>0</v>
      </c>
      <c r="B80" s="47" t="s">
        <v>32</v>
      </c>
      <c r="C80" s="48"/>
      <c r="D80" s="29"/>
      <c r="E80" s="105"/>
      <c r="F80" s="106"/>
      <c r="G80" s="30" t="s">
        <v>33</v>
      </c>
      <c r="H80" s="12"/>
      <c r="I80" s="13"/>
      <c r="J80" s="14" t="str">
        <f t="shared" ref="J80:J87" si="1">IF(AND(H80&lt;&gt;"",I80&lt;&gt;""),H80*I80,"")</f>
        <v/>
      </c>
      <c r="K80" s="15" t="str">
        <f>IF(J80&lt;&gt;"",J80*IF(E68="platiteľ DPH",1.2,1),"")</f>
        <v/>
      </c>
    </row>
    <row r="81" spans="1:13" ht="25.5" hidden="1" customHeight="1" x14ac:dyDescent="0.25">
      <c r="A81" s="1">
        <f>A77</f>
        <v>0</v>
      </c>
      <c r="B81" s="63"/>
      <c r="C81" s="64"/>
      <c r="D81" s="31"/>
      <c r="E81" s="107"/>
      <c r="F81" s="108"/>
      <c r="G81" s="32" t="s">
        <v>33</v>
      </c>
      <c r="H81" s="33"/>
      <c r="I81" s="34"/>
      <c r="J81" s="35" t="str">
        <f t="shared" si="1"/>
        <v/>
      </c>
      <c r="K81" s="36" t="str">
        <f t="shared" ref="K81:K87" si="2">IF(J81&lt;&gt;"",J81*IF(E69="platiteľ DPH",1.2,1),"")</f>
        <v/>
      </c>
    </row>
    <row r="82" spans="1:13" ht="25.5" hidden="1" customHeight="1" thickBot="1" x14ac:dyDescent="0.3">
      <c r="A82" s="1">
        <f>A77</f>
        <v>0</v>
      </c>
      <c r="B82" s="49"/>
      <c r="C82" s="50"/>
      <c r="D82" s="37"/>
      <c r="E82" s="109"/>
      <c r="F82" s="110"/>
      <c r="G82" s="38" t="s">
        <v>33</v>
      </c>
      <c r="H82" s="39"/>
      <c r="I82" s="40"/>
      <c r="J82" s="41" t="str">
        <f t="shared" si="1"/>
        <v/>
      </c>
      <c r="K82" s="42" t="str">
        <f t="shared" si="2"/>
        <v/>
      </c>
    </row>
    <row r="83" spans="1:13" ht="25.5" hidden="1" customHeight="1" x14ac:dyDescent="0.25">
      <c r="A83" s="1">
        <f>A77</f>
        <v>0</v>
      </c>
      <c r="B83" s="47" t="s">
        <v>34</v>
      </c>
      <c r="C83" s="48"/>
      <c r="D83" s="29"/>
      <c r="E83" s="105"/>
      <c r="F83" s="106"/>
      <c r="G83" s="30" t="s">
        <v>33</v>
      </c>
      <c r="H83" s="12"/>
      <c r="I83" s="13"/>
      <c r="J83" s="14" t="str">
        <f t="shared" si="1"/>
        <v/>
      </c>
      <c r="K83" s="15" t="str">
        <f t="shared" si="2"/>
        <v/>
      </c>
    </row>
    <row r="84" spans="1:13" ht="25.5" hidden="1" customHeight="1" x14ac:dyDescent="0.25">
      <c r="A84" s="1">
        <f>A77</f>
        <v>0</v>
      </c>
      <c r="B84" s="63"/>
      <c r="C84" s="64"/>
      <c r="D84" s="31"/>
      <c r="E84" s="107"/>
      <c r="F84" s="108"/>
      <c r="G84" s="32" t="s">
        <v>33</v>
      </c>
      <c r="H84" s="33"/>
      <c r="I84" s="34"/>
      <c r="J84" s="35" t="str">
        <f t="shared" si="1"/>
        <v/>
      </c>
      <c r="K84" s="36" t="str">
        <f t="shared" si="2"/>
        <v/>
      </c>
    </row>
    <row r="85" spans="1:13" ht="25.5" hidden="1" customHeight="1" thickBot="1" x14ac:dyDescent="0.3">
      <c r="A85" s="1">
        <f>A77</f>
        <v>0</v>
      </c>
      <c r="B85" s="49"/>
      <c r="C85" s="50"/>
      <c r="D85" s="37"/>
      <c r="E85" s="109"/>
      <c r="F85" s="110"/>
      <c r="G85" s="38" t="s">
        <v>33</v>
      </c>
      <c r="H85" s="39"/>
      <c r="I85" s="40"/>
      <c r="J85" s="41" t="str">
        <f t="shared" si="1"/>
        <v/>
      </c>
      <c r="K85" s="42" t="str">
        <f t="shared" si="2"/>
        <v/>
      </c>
    </row>
    <row r="86" spans="1:13" ht="25.5" hidden="1" customHeight="1" x14ac:dyDescent="0.25">
      <c r="A86" s="1">
        <f>A77</f>
        <v>0</v>
      </c>
      <c r="B86" s="47" t="s">
        <v>35</v>
      </c>
      <c r="C86" s="48"/>
      <c r="D86" s="29" t="s">
        <v>36</v>
      </c>
      <c r="E86" s="111" t="s">
        <v>37</v>
      </c>
      <c r="F86" s="112"/>
      <c r="G86" s="30" t="s">
        <v>37</v>
      </c>
      <c r="H86" s="12"/>
      <c r="I86" s="13">
        <v>1</v>
      </c>
      <c r="J86" s="43" t="str">
        <f t="shared" si="1"/>
        <v/>
      </c>
      <c r="K86" s="44" t="str">
        <f t="shared" si="2"/>
        <v/>
      </c>
    </row>
    <row r="87" spans="1:13" ht="25.5" hidden="1" customHeight="1" thickBot="1" x14ac:dyDescent="0.3">
      <c r="A87" s="1">
        <f>A77</f>
        <v>0</v>
      </c>
      <c r="B87" s="49"/>
      <c r="C87" s="50"/>
      <c r="D87" s="37" t="s">
        <v>38</v>
      </c>
      <c r="E87" s="113" t="s">
        <v>37</v>
      </c>
      <c r="F87" s="114"/>
      <c r="G87" s="38" t="s">
        <v>37</v>
      </c>
      <c r="H87" s="39"/>
      <c r="I87" s="40">
        <v>1</v>
      </c>
      <c r="J87" s="41" t="str">
        <f t="shared" si="1"/>
        <v/>
      </c>
      <c r="K87" s="42" t="str">
        <f t="shared" si="2"/>
        <v/>
      </c>
    </row>
    <row r="88" spans="1:13" ht="25.5" hidden="1" customHeight="1" thickBot="1" x14ac:dyDescent="0.3">
      <c r="A88" s="1">
        <f>A77</f>
        <v>0</v>
      </c>
      <c r="B88" s="16"/>
      <c r="C88" s="17"/>
      <c r="D88" s="17"/>
      <c r="E88" s="17"/>
      <c r="F88" s="17"/>
      <c r="G88" s="17"/>
      <c r="H88" s="18"/>
      <c r="I88" s="18" t="s">
        <v>20</v>
      </c>
      <c r="J88" s="19" t="str">
        <f>IF(SUM(J80:J87)&gt;0,SUM(J80:J87),"")</f>
        <v/>
      </c>
      <c r="K88" s="19" t="str">
        <f>IF(SUM(K80:K87)&gt;0,SUM(K80:K87),"")</f>
        <v/>
      </c>
    </row>
    <row r="89" spans="1:13" hidden="1" x14ac:dyDescent="0.25">
      <c r="A89" s="1">
        <f>A77</f>
        <v>0</v>
      </c>
      <c r="B89" s="20" t="s">
        <v>21</v>
      </c>
    </row>
    <row r="90" spans="1:13" hidden="1" x14ac:dyDescent="0.25">
      <c r="A90" s="1">
        <f>A77</f>
        <v>0</v>
      </c>
    </row>
    <row r="91" spans="1:13" hidden="1" x14ac:dyDescent="0.25">
      <c r="A91" s="1">
        <f>A77</f>
        <v>0</v>
      </c>
    </row>
    <row r="92" spans="1:13" hidden="1" x14ac:dyDescent="0.25">
      <c r="A92" s="1">
        <f>A77*IF(COUNT([1]summary!$I$71:$I$80)=0,1,0)</f>
        <v>0</v>
      </c>
      <c r="C92" s="55" t="s">
        <v>22</v>
      </c>
      <c r="D92" s="56"/>
      <c r="E92" s="56"/>
      <c r="F92" s="56"/>
      <c r="G92" s="56"/>
      <c r="H92" s="56"/>
      <c r="I92" s="56"/>
      <c r="J92" s="57"/>
    </row>
    <row r="93" spans="1:13" hidden="1" x14ac:dyDescent="0.25">
      <c r="A93" s="1">
        <f>A92</f>
        <v>0</v>
      </c>
      <c r="C93" s="58"/>
      <c r="D93" s="59"/>
      <c r="E93" s="59"/>
      <c r="F93" s="59"/>
      <c r="G93" s="59"/>
      <c r="H93" s="59"/>
      <c r="I93" s="59"/>
      <c r="J93" s="60"/>
    </row>
    <row r="94" spans="1:13" hidden="1" x14ac:dyDescent="0.25">
      <c r="A94" s="1">
        <f>A92</f>
        <v>0</v>
      </c>
    </row>
    <row r="95" spans="1:13" hidden="1" x14ac:dyDescent="0.25">
      <c r="A95" s="1">
        <f>A92</f>
        <v>0</v>
      </c>
    </row>
    <row r="96" spans="1:13" hidden="1" x14ac:dyDescent="0.25">
      <c r="A96" s="1">
        <f>A77*IF([1]summary!$F$12='Príloha č. 2'!M96,1,0)</f>
        <v>0</v>
      </c>
      <c r="B96" s="61" t="s">
        <v>23</v>
      </c>
      <c r="C96" s="61"/>
      <c r="D96" s="61"/>
      <c r="E96" s="61"/>
      <c r="F96" s="61"/>
      <c r="G96" s="61"/>
      <c r="H96" s="61"/>
      <c r="I96" s="61"/>
      <c r="J96" s="61"/>
      <c r="K96" s="61"/>
      <c r="M96" s="5" t="s">
        <v>24</v>
      </c>
    </row>
    <row r="97" spans="1:13" hidden="1" x14ac:dyDescent="0.25">
      <c r="A97" s="1">
        <f>A96</f>
        <v>0</v>
      </c>
    </row>
    <row r="98" spans="1:13" ht="15" hidden="1" customHeight="1" x14ac:dyDescent="0.25">
      <c r="A98" s="1">
        <f>A96</f>
        <v>0</v>
      </c>
      <c r="B98" s="62" t="s">
        <v>25</v>
      </c>
      <c r="C98" s="62"/>
      <c r="D98" s="62"/>
      <c r="E98" s="62"/>
      <c r="F98" s="62"/>
      <c r="G98" s="62"/>
      <c r="H98" s="62"/>
      <c r="I98" s="62"/>
      <c r="J98" s="62"/>
      <c r="K98" s="62"/>
    </row>
    <row r="99" spans="1:13" hidden="1" x14ac:dyDescent="0.25">
      <c r="A99" s="1">
        <f>A96</f>
        <v>0</v>
      </c>
      <c r="B99" s="62"/>
      <c r="C99" s="62"/>
      <c r="D99" s="62"/>
      <c r="E99" s="62"/>
      <c r="F99" s="62"/>
      <c r="G99" s="62"/>
      <c r="H99" s="62"/>
      <c r="I99" s="62"/>
      <c r="J99" s="62"/>
      <c r="K99" s="62"/>
    </row>
    <row r="100" spans="1:13" hidden="1" x14ac:dyDescent="0.25">
      <c r="A100" s="1">
        <f>A96</f>
        <v>0</v>
      </c>
    </row>
    <row r="101" spans="1:13" hidden="1" x14ac:dyDescent="0.25">
      <c r="A101" s="1">
        <f>A102</f>
        <v>0</v>
      </c>
    </row>
    <row r="102" spans="1:13" hidden="1" x14ac:dyDescent="0.25">
      <c r="A102" s="1">
        <f>A77*IF(COUNT([1]summary!$I$71:$I$80)=0,IF([1]summary!$G$20="všetky predmety spolu",0,1),IF([1]summary!$E$58="cenové ponuky komplexne",0,1))</f>
        <v>0</v>
      </c>
      <c r="C102" s="21" t="s">
        <v>26</v>
      </c>
      <c r="D102" s="22"/>
    </row>
    <row r="103" spans="1:13" s="23" customFormat="1" hidden="1" x14ac:dyDescent="0.25">
      <c r="A103" s="1">
        <f>A102</f>
        <v>0</v>
      </c>
      <c r="C103" s="21"/>
    </row>
    <row r="104" spans="1:13" s="23" customFormat="1" ht="15" hidden="1" customHeight="1" x14ac:dyDescent="0.25">
      <c r="A104" s="1">
        <f>A102</f>
        <v>0</v>
      </c>
      <c r="C104" s="21" t="s">
        <v>27</v>
      </c>
      <c r="D104" s="22"/>
      <c r="G104" s="24"/>
      <c r="H104" s="24"/>
      <c r="I104" s="24"/>
      <c r="J104" s="24"/>
      <c r="K104" s="24"/>
    </row>
    <row r="105" spans="1:13" s="23" customFormat="1" hidden="1" x14ac:dyDescent="0.25">
      <c r="A105" s="1">
        <f>A102</f>
        <v>0</v>
      </c>
      <c r="F105" s="25"/>
      <c r="G105" s="45" t="str">
        <f>"podpis a pečiatka "&amp;IF(COUNT([1]summary!$I$71:$I$80)=0,"navrhovateľa","dodávateľa")</f>
        <v>podpis a pečiatka navrhovateľa</v>
      </c>
      <c r="H105" s="45"/>
      <c r="I105" s="45"/>
      <c r="J105" s="45"/>
      <c r="K105" s="45"/>
    </row>
    <row r="106" spans="1:13" s="23" customFormat="1" hidden="1" x14ac:dyDescent="0.25">
      <c r="A106" s="1">
        <f>A102</f>
        <v>0</v>
      </c>
      <c r="F106" s="25"/>
      <c r="G106" s="26"/>
      <c r="H106" s="26"/>
      <c r="I106" s="26"/>
      <c r="J106" s="26"/>
      <c r="K106" s="26"/>
    </row>
    <row r="107" spans="1:13" ht="15" hidden="1" customHeight="1" x14ac:dyDescent="0.25">
      <c r="A107" s="1">
        <f>A102*IF(COUNT([1]summary!$I$71:$I$80)=0,1,0)</f>
        <v>0</v>
      </c>
      <c r="B107" s="46" t="s">
        <v>28</v>
      </c>
      <c r="C107" s="46"/>
      <c r="D107" s="46"/>
      <c r="E107" s="46"/>
      <c r="F107" s="46"/>
      <c r="G107" s="46"/>
      <c r="H107" s="46"/>
      <c r="I107" s="46"/>
      <c r="J107" s="46"/>
      <c r="K107" s="46"/>
      <c r="L107" s="27"/>
    </row>
    <row r="108" spans="1:13" hidden="1" x14ac:dyDescent="0.25">
      <c r="A108" s="1">
        <f>A107</f>
        <v>0</v>
      </c>
      <c r="B108" s="46"/>
      <c r="C108" s="46"/>
      <c r="D108" s="46"/>
      <c r="E108" s="46"/>
      <c r="F108" s="46"/>
      <c r="G108" s="46"/>
      <c r="H108" s="46"/>
      <c r="I108" s="46"/>
      <c r="J108" s="46"/>
      <c r="K108" s="46"/>
      <c r="L108" s="27"/>
    </row>
    <row r="109" spans="1:13" ht="15" hidden="1" customHeight="1" x14ac:dyDescent="0.25">
      <c r="A109" s="1">
        <f>A102*IF(A107=1,0,1)</f>
        <v>0</v>
      </c>
      <c r="B109" s="46" t="s">
        <v>29</v>
      </c>
      <c r="C109" s="46"/>
      <c r="D109" s="46"/>
      <c r="E109" s="46"/>
      <c r="F109" s="46"/>
      <c r="G109" s="46"/>
      <c r="H109" s="46"/>
      <c r="I109" s="46"/>
      <c r="J109" s="46"/>
      <c r="K109" s="46"/>
      <c r="L109" s="27"/>
    </row>
    <row r="110" spans="1:13" hidden="1" x14ac:dyDescent="0.25">
      <c r="A110" s="1">
        <f>A109</f>
        <v>0</v>
      </c>
      <c r="B110" s="46"/>
      <c r="C110" s="46"/>
      <c r="D110" s="46"/>
      <c r="E110" s="46"/>
      <c r="F110" s="46"/>
      <c r="G110" s="46"/>
      <c r="H110" s="46"/>
      <c r="I110" s="46"/>
      <c r="J110" s="46"/>
      <c r="K110" s="46"/>
      <c r="L110" s="27"/>
    </row>
    <row r="111" spans="1:13" s="1" customFormat="1" ht="21" hidden="1" x14ac:dyDescent="0.25">
      <c r="A111" s="1">
        <f>A134*A102</f>
        <v>0</v>
      </c>
      <c r="B111" s="3"/>
      <c r="C111" s="4"/>
      <c r="D111" s="4"/>
      <c r="E111" s="4"/>
      <c r="F111" s="4"/>
      <c r="G111" s="4"/>
      <c r="H111" s="4"/>
      <c r="I111" s="4"/>
      <c r="J111" s="95" t="str">
        <f>IF(COUNT([1]summary!$I$71:$I$80)=0,'[1]Výzva na prieskum trhu'!$C$149,'[1]Výzva na predloženie CP'!$B$414)</f>
        <v xml:space="preserve">Príloha č. 2: </v>
      </c>
      <c r="K111" s="95"/>
    </row>
    <row r="112" spans="1:13" s="1" customFormat="1" ht="23.25" hidden="1" x14ac:dyDescent="0.25">
      <c r="A112" s="1">
        <f>A134*A102</f>
        <v>0</v>
      </c>
      <c r="B112" s="96" t="str">
        <f>IF(COUNT([1]summary!$I$71:$I$80)=0,'[1]Výzva na prieskum trhu'!$B$2,'[1]Výzva na predloženie CP'!$B$2)</f>
        <v>Výzva na predloženie ponúk - prieskum trhu</v>
      </c>
      <c r="C112" s="96"/>
      <c r="D112" s="96"/>
      <c r="E112" s="96"/>
      <c r="F112" s="96"/>
      <c r="G112" s="96"/>
      <c r="H112" s="96"/>
      <c r="I112" s="96"/>
      <c r="J112" s="96"/>
      <c r="K112" s="96"/>
      <c r="M112" s="5"/>
    </row>
    <row r="113" spans="1:13" s="1" customFormat="1" hidden="1" x14ac:dyDescent="0.25">
      <c r="A113" s="1">
        <f>A134*A102</f>
        <v>0</v>
      </c>
      <c r="B113" s="6"/>
      <c r="C113" s="6"/>
      <c r="D113" s="6"/>
      <c r="E113" s="6"/>
      <c r="F113" s="6"/>
      <c r="G113" s="6"/>
      <c r="H113" s="6"/>
      <c r="I113" s="6"/>
      <c r="J113" s="6"/>
      <c r="K113" s="6"/>
      <c r="M113" s="5"/>
    </row>
    <row r="114" spans="1:13" s="1" customFormat="1" ht="23.25" hidden="1" x14ac:dyDescent="0.25">
      <c r="A114" s="1">
        <f>A134*A102</f>
        <v>0</v>
      </c>
      <c r="B114" s="96" t="str">
        <f>IF(COUNT([1]summary!$I$71:$I$80)=0,'[1]Výzva na prieskum trhu'!$E$151,'[1]Výzva na predloženie CP'!$E$416)</f>
        <v>Cenová ponuka - časť 3</v>
      </c>
      <c r="C114" s="96"/>
      <c r="D114" s="96"/>
      <c r="E114" s="96"/>
      <c r="F114" s="96"/>
      <c r="G114" s="96"/>
      <c r="H114" s="96"/>
      <c r="I114" s="96"/>
      <c r="J114" s="96"/>
      <c r="K114" s="96"/>
      <c r="M114" s="5"/>
    </row>
    <row r="115" spans="1:13" hidden="1" x14ac:dyDescent="0.25">
      <c r="A115" s="1">
        <f>A134*A102</f>
        <v>0</v>
      </c>
    </row>
    <row r="116" spans="1:13" ht="15" hidden="1" customHeight="1" x14ac:dyDescent="0.25">
      <c r="A116" s="1">
        <f>A134*A102</f>
        <v>0</v>
      </c>
      <c r="B116" s="62" t="s">
        <v>1</v>
      </c>
      <c r="C116" s="62"/>
      <c r="D116" s="62"/>
      <c r="E116" s="62"/>
      <c r="F116" s="62"/>
      <c r="G116" s="62"/>
      <c r="H116" s="62"/>
      <c r="I116" s="62"/>
      <c r="J116" s="62"/>
      <c r="K116" s="62"/>
    </row>
    <row r="117" spans="1:13" hidden="1" x14ac:dyDescent="0.25">
      <c r="A117" s="1">
        <f>A134*A102</f>
        <v>0</v>
      </c>
      <c r="B117" s="62"/>
      <c r="C117" s="62"/>
      <c r="D117" s="62"/>
      <c r="E117" s="62"/>
      <c r="F117" s="62"/>
      <c r="G117" s="62"/>
      <c r="H117" s="62"/>
      <c r="I117" s="62"/>
      <c r="J117" s="62"/>
      <c r="K117" s="62"/>
    </row>
    <row r="118" spans="1:13" hidden="1" x14ac:dyDescent="0.25">
      <c r="A118" s="1">
        <f>A134*A102</f>
        <v>0</v>
      </c>
      <c r="B118" s="62"/>
      <c r="C118" s="62"/>
      <c r="D118" s="62"/>
      <c r="E118" s="62"/>
      <c r="F118" s="62"/>
      <c r="G118" s="62"/>
      <c r="H118" s="62"/>
      <c r="I118" s="62"/>
      <c r="J118" s="62"/>
      <c r="K118" s="62"/>
    </row>
    <row r="119" spans="1:13" hidden="1" x14ac:dyDescent="0.25">
      <c r="A119" s="1">
        <f>A134*A102</f>
        <v>0</v>
      </c>
    </row>
    <row r="120" spans="1:13" s="1" customFormat="1" ht="19.5" hidden="1" customHeight="1" thickBot="1" x14ac:dyDescent="0.3">
      <c r="A120" s="1">
        <f>A134*A102</f>
        <v>0</v>
      </c>
      <c r="C120" s="122" t="str">
        <f>"Identifikačné údaje "&amp;IF(OR([1]summary!$K$41="",[1]summary!$K$41&gt;=[1]summary!$K$39),"navrhovateľa:","dodávateľa:")</f>
        <v>Identifikačné údaje navrhovateľa:</v>
      </c>
      <c r="D120" s="123"/>
      <c r="E120" s="123"/>
      <c r="F120" s="123"/>
      <c r="G120" s="124"/>
    </row>
    <row r="121" spans="1:13" s="1" customFormat="1" ht="19.5" hidden="1" customHeight="1" x14ac:dyDescent="0.25">
      <c r="A121" s="1">
        <f>A134*A102</f>
        <v>0</v>
      </c>
      <c r="C121" s="125" t="s">
        <v>2</v>
      </c>
      <c r="D121" s="126"/>
      <c r="E121" s="127"/>
      <c r="F121" s="128"/>
      <c r="G121" s="129"/>
    </row>
    <row r="122" spans="1:13" s="1" customFormat="1" ht="39" hidden="1" customHeight="1" x14ac:dyDescent="0.25">
      <c r="A122" s="1">
        <f>A134*A102</f>
        <v>0</v>
      </c>
      <c r="C122" s="130" t="s">
        <v>3</v>
      </c>
      <c r="D122" s="131"/>
      <c r="E122" s="90"/>
      <c r="F122" s="91"/>
      <c r="G122" s="92"/>
    </row>
    <row r="123" spans="1:13" s="1" customFormat="1" ht="19.5" hidden="1" customHeight="1" x14ac:dyDescent="0.25">
      <c r="A123" s="1">
        <f>A134*A102</f>
        <v>0</v>
      </c>
      <c r="C123" s="115" t="s">
        <v>4</v>
      </c>
      <c r="D123" s="116"/>
      <c r="E123" s="90"/>
      <c r="F123" s="91"/>
      <c r="G123" s="92"/>
    </row>
    <row r="124" spans="1:13" s="1" customFormat="1" ht="19.5" hidden="1" customHeight="1" x14ac:dyDescent="0.25">
      <c r="A124" s="1">
        <f>A134*A102</f>
        <v>0</v>
      </c>
      <c r="C124" s="115" t="s">
        <v>5</v>
      </c>
      <c r="D124" s="116"/>
      <c r="E124" s="90"/>
      <c r="F124" s="91"/>
      <c r="G124" s="92"/>
    </row>
    <row r="125" spans="1:13" s="1" customFormat="1" ht="30" hidden="1" customHeight="1" x14ac:dyDescent="0.25">
      <c r="A125" s="1">
        <f>A134</f>
        <v>0</v>
      </c>
      <c r="C125" s="88" t="s">
        <v>6</v>
      </c>
      <c r="D125" s="89"/>
      <c r="E125" s="90"/>
      <c r="F125" s="91"/>
      <c r="G125" s="92"/>
      <c r="M125" s="5"/>
    </row>
    <row r="126" spans="1:13" s="1" customFormat="1" ht="19.5" hidden="1" customHeight="1" x14ac:dyDescent="0.25">
      <c r="A126" s="1">
        <f>A134*A102</f>
        <v>0</v>
      </c>
      <c r="C126" s="115" t="s">
        <v>7</v>
      </c>
      <c r="D126" s="116"/>
      <c r="E126" s="90"/>
      <c r="F126" s="91"/>
      <c r="G126" s="92"/>
    </row>
    <row r="127" spans="1:13" s="1" customFormat="1" ht="19.5" hidden="1" customHeight="1" x14ac:dyDescent="0.25">
      <c r="A127" s="1">
        <f>A134*A102</f>
        <v>0</v>
      </c>
      <c r="C127" s="115" t="s">
        <v>8</v>
      </c>
      <c r="D127" s="116"/>
      <c r="E127" s="90"/>
      <c r="F127" s="91"/>
      <c r="G127" s="92"/>
    </row>
    <row r="128" spans="1:13" s="1" customFormat="1" ht="19.5" hidden="1" customHeight="1" x14ac:dyDescent="0.25">
      <c r="A128" s="1">
        <f>A134*A102</f>
        <v>0</v>
      </c>
      <c r="C128" s="115" t="s">
        <v>9</v>
      </c>
      <c r="D128" s="116"/>
      <c r="E128" s="90"/>
      <c r="F128" s="91"/>
      <c r="G128" s="92"/>
    </row>
    <row r="129" spans="1:11" s="1" customFormat="1" ht="19.5" hidden="1" customHeight="1" x14ac:dyDescent="0.25">
      <c r="A129" s="1">
        <f>A134*A102</f>
        <v>0</v>
      </c>
      <c r="C129" s="115" t="s">
        <v>10</v>
      </c>
      <c r="D129" s="116"/>
      <c r="E129" s="90"/>
      <c r="F129" s="91"/>
      <c r="G129" s="92"/>
    </row>
    <row r="130" spans="1:11" s="1" customFormat="1" ht="19.5" hidden="1" customHeight="1" x14ac:dyDescent="0.25">
      <c r="A130" s="1">
        <f>A134*A102</f>
        <v>0</v>
      </c>
      <c r="C130" s="115" t="s">
        <v>11</v>
      </c>
      <c r="D130" s="116"/>
      <c r="E130" s="90"/>
      <c r="F130" s="91"/>
      <c r="G130" s="92"/>
    </row>
    <row r="131" spans="1:11" s="1" customFormat="1" ht="19.5" hidden="1" customHeight="1" thickBot="1" x14ac:dyDescent="0.3">
      <c r="A131" s="1">
        <f>A134*A102</f>
        <v>0</v>
      </c>
      <c r="C131" s="117" t="s">
        <v>12</v>
      </c>
      <c r="D131" s="118"/>
      <c r="E131" s="119"/>
      <c r="F131" s="120"/>
      <c r="G131" s="121"/>
    </row>
    <row r="132" spans="1:11" hidden="1" x14ac:dyDescent="0.25">
      <c r="A132" s="1">
        <f>A134*A102</f>
        <v>0</v>
      </c>
    </row>
    <row r="133" spans="1:11" hidden="1" x14ac:dyDescent="0.25">
      <c r="A133" s="1">
        <f>A134*A102</f>
        <v>0</v>
      </c>
    </row>
    <row r="134" spans="1:11" hidden="1" x14ac:dyDescent="0.25">
      <c r="A134">
        <f>IF(D134&lt;&gt;"",1,0)</f>
        <v>0</v>
      </c>
      <c r="B134" s="76" t="s">
        <v>13</v>
      </c>
      <c r="C134" s="76"/>
      <c r="D134" s="77" t="str">
        <f>IF([1]summary!$B$39&lt;&gt;"",[1]summary!$B$39,"")</f>
        <v/>
      </c>
      <c r="E134" s="77"/>
      <c r="F134" s="77"/>
      <c r="G134" s="77"/>
      <c r="H134" s="77"/>
      <c r="I134" s="77"/>
      <c r="J134" s="77"/>
      <c r="K134" s="8"/>
    </row>
    <row r="135" spans="1:11" hidden="1" x14ac:dyDescent="0.25">
      <c r="A135" s="1">
        <f>A134</f>
        <v>0</v>
      </c>
    </row>
    <row r="136" spans="1:11" ht="54.95" hidden="1" customHeight="1" thickBot="1" x14ac:dyDescent="0.3">
      <c r="A136" s="1">
        <f>A134</f>
        <v>0</v>
      </c>
      <c r="B136" s="78" t="s">
        <v>14</v>
      </c>
      <c r="C136" s="79"/>
      <c r="D136" s="80"/>
      <c r="E136" s="81" t="s">
        <v>30</v>
      </c>
      <c r="F136" s="82"/>
      <c r="G136" s="10" t="s">
        <v>31</v>
      </c>
      <c r="H136" s="9" t="s">
        <v>15</v>
      </c>
      <c r="I136" s="10" t="s">
        <v>16</v>
      </c>
      <c r="J136" s="28" t="s">
        <v>17</v>
      </c>
      <c r="K136" s="28" t="s">
        <v>18</v>
      </c>
    </row>
    <row r="137" spans="1:11" ht="25.5" hidden="1" customHeight="1" x14ac:dyDescent="0.25">
      <c r="A137" s="1">
        <f>A134</f>
        <v>0</v>
      </c>
      <c r="B137" s="47" t="s">
        <v>32</v>
      </c>
      <c r="C137" s="48"/>
      <c r="D137" s="29"/>
      <c r="E137" s="105"/>
      <c r="F137" s="106"/>
      <c r="G137" s="30" t="s">
        <v>33</v>
      </c>
      <c r="H137" s="12"/>
      <c r="I137" s="13"/>
      <c r="J137" s="14" t="str">
        <f t="shared" ref="J137:J144" si="3">IF(AND(H137&lt;&gt;"",I137&lt;&gt;""),H137*I137,"")</f>
        <v/>
      </c>
      <c r="K137" s="15" t="str">
        <f>IF(J137&lt;&gt;"",J137*IF(E125="platiteľ DPH",1.2,1),"")</f>
        <v/>
      </c>
    </row>
    <row r="138" spans="1:11" ht="25.5" hidden="1" customHeight="1" x14ac:dyDescent="0.25">
      <c r="A138" s="1">
        <f>A134</f>
        <v>0</v>
      </c>
      <c r="B138" s="63"/>
      <c r="C138" s="64"/>
      <c r="D138" s="31"/>
      <c r="E138" s="107"/>
      <c r="F138" s="108"/>
      <c r="G138" s="32" t="s">
        <v>33</v>
      </c>
      <c r="H138" s="33"/>
      <c r="I138" s="34"/>
      <c r="J138" s="35" t="str">
        <f t="shared" si="3"/>
        <v/>
      </c>
      <c r="K138" s="36" t="str">
        <f t="shared" ref="K138:K144" si="4">IF(J138&lt;&gt;"",J138*IF(E126="platiteľ DPH",1.2,1),"")</f>
        <v/>
      </c>
    </row>
    <row r="139" spans="1:11" ht="25.5" hidden="1" customHeight="1" thickBot="1" x14ac:dyDescent="0.3">
      <c r="A139" s="1">
        <f>A134</f>
        <v>0</v>
      </c>
      <c r="B139" s="49"/>
      <c r="C139" s="50"/>
      <c r="D139" s="37"/>
      <c r="E139" s="109"/>
      <c r="F139" s="110"/>
      <c r="G139" s="38" t="s">
        <v>33</v>
      </c>
      <c r="H139" s="39"/>
      <c r="I139" s="40"/>
      <c r="J139" s="41" t="str">
        <f t="shared" si="3"/>
        <v/>
      </c>
      <c r="K139" s="42" t="str">
        <f t="shared" si="4"/>
        <v/>
      </c>
    </row>
    <row r="140" spans="1:11" ht="25.5" hidden="1" customHeight="1" x14ac:dyDescent="0.25">
      <c r="A140" s="1">
        <f>A134</f>
        <v>0</v>
      </c>
      <c r="B140" s="47" t="s">
        <v>34</v>
      </c>
      <c r="C140" s="48"/>
      <c r="D140" s="29"/>
      <c r="E140" s="105"/>
      <c r="F140" s="106"/>
      <c r="G140" s="30" t="s">
        <v>33</v>
      </c>
      <c r="H140" s="12"/>
      <c r="I140" s="13"/>
      <c r="J140" s="14" t="str">
        <f t="shared" si="3"/>
        <v/>
      </c>
      <c r="K140" s="15" t="str">
        <f t="shared" si="4"/>
        <v/>
      </c>
    </row>
    <row r="141" spans="1:11" ht="25.5" hidden="1" customHeight="1" x14ac:dyDescent="0.25">
      <c r="A141" s="1">
        <f>A134</f>
        <v>0</v>
      </c>
      <c r="B141" s="63"/>
      <c r="C141" s="64"/>
      <c r="D141" s="31"/>
      <c r="E141" s="107"/>
      <c r="F141" s="108"/>
      <c r="G141" s="32" t="s">
        <v>33</v>
      </c>
      <c r="H141" s="33"/>
      <c r="I141" s="34"/>
      <c r="J141" s="35" t="str">
        <f t="shared" si="3"/>
        <v/>
      </c>
      <c r="K141" s="36" t="str">
        <f t="shared" si="4"/>
        <v/>
      </c>
    </row>
    <row r="142" spans="1:11" ht="25.5" hidden="1" customHeight="1" thickBot="1" x14ac:dyDescent="0.3">
      <c r="A142" s="1">
        <f>A134</f>
        <v>0</v>
      </c>
      <c r="B142" s="49"/>
      <c r="C142" s="50"/>
      <c r="D142" s="37"/>
      <c r="E142" s="109"/>
      <c r="F142" s="110"/>
      <c r="G142" s="38" t="s">
        <v>33</v>
      </c>
      <c r="H142" s="39"/>
      <c r="I142" s="40"/>
      <c r="J142" s="41" t="str">
        <f t="shared" si="3"/>
        <v/>
      </c>
      <c r="K142" s="42" t="str">
        <f t="shared" si="4"/>
        <v/>
      </c>
    </row>
    <row r="143" spans="1:11" ht="25.5" hidden="1" customHeight="1" x14ac:dyDescent="0.25">
      <c r="A143" s="1">
        <f>A134</f>
        <v>0</v>
      </c>
      <c r="B143" s="47" t="s">
        <v>35</v>
      </c>
      <c r="C143" s="48"/>
      <c r="D143" s="29" t="s">
        <v>36</v>
      </c>
      <c r="E143" s="111" t="s">
        <v>37</v>
      </c>
      <c r="F143" s="112"/>
      <c r="G143" s="30" t="s">
        <v>37</v>
      </c>
      <c r="H143" s="12"/>
      <c r="I143" s="13">
        <v>1</v>
      </c>
      <c r="J143" s="43" t="str">
        <f t="shared" si="3"/>
        <v/>
      </c>
      <c r="K143" s="44" t="str">
        <f t="shared" si="4"/>
        <v/>
      </c>
    </row>
    <row r="144" spans="1:11" ht="25.5" hidden="1" customHeight="1" thickBot="1" x14ac:dyDescent="0.3">
      <c r="A144" s="1">
        <f>A134</f>
        <v>0</v>
      </c>
      <c r="B144" s="49"/>
      <c r="C144" s="50"/>
      <c r="D144" s="37" t="s">
        <v>38</v>
      </c>
      <c r="E144" s="113" t="s">
        <v>37</v>
      </c>
      <c r="F144" s="114"/>
      <c r="G144" s="38" t="s">
        <v>37</v>
      </c>
      <c r="H144" s="39"/>
      <c r="I144" s="40">
        <v>1</v>
      </c>
      <c r="J144" s="41" t="str">
        <f t="shared" si="3"/>
        <v/>
      </c>
      <c r="K144" s="42" t="str">
        <f t="shared" si="4"/>
        <v/>
      </c>
    </row>
    <row r="145" spans="1:13" ht="25.5" hidden="1" customHeight="1" thickBot="1" x14ac:dyDescent="0.3">
      <c r="A145" s="1">
        <f>A134</f>
        <v>0</v>
      </c>
      <c r="B145" s="16"/>
      <c r="C145" s="17"/>
      <c r="D145" s="17"/>
      <c r="E145" s="17"/>
      <c r="F145" s="17"/>
      <c r="G145" s="17"/>
      <c r="H145" s="18"/>
      <c r="I145" s="18" t="s">
        <v>20</v>
      </c>
      <c r="J145" s="19" t="str">
        <f>IF(SUM(J137:J144)&gt;0,SUM(J137:J144),"")</f>
        <v/>
      </c>
      <c r="K145" s="19" t="str">
        <f>IF(SUM(K137:K144)&gt;0,SUM(K137:K144),"")</f>
        <v/>
      </c>
    </row>
    <row r="146" spans="1:13" hidden="1" x14ac:dyDescent="0.25">
      <c r="A146" s="1">
        <f>A134</f>
        <v>0</v>
      </c>
      <c r="B146" s="20" t="s">
        <v>21</v>
      </c>
    </row>
    <row r="147" spans="1:13" hidden="1" x14ac:dyDescent="0.25">
      <c r="A147" s="1">
        <f>A134</f>
        <v>0</v>
      </c>
    </row>
    <row r="148" spans="1:13" hidden="1" x14ac:dyDescent="0.25">
      <c r="A148" s="1">
        <f>A134</f>
        <v>0</v>
      </c>
    </row>
    <row r="149" spans="1:13" hidden="1" x14ac:dyDescent="0.25">
      <c r="A149" s="1">
        <f>A134*IF(COUNT([1]summary!$I$71:$I$80)=0,1,0)</f>
        <v>0</v>
      </c>
      <c r="C149" s="55" t="s">
        <v>22</v>
      </c>
      <c r="D149" s="56"/>
      <c r="E149" s="56"/>
      <c r="F149" s="56"/>
      <c r="G149" s="56"/>
      <c r="H149" s="56"/>
      <c r="I149" s="56"/>
      <c r="J149" s="57"/>
    </row>
    <row r="150" spans="1:13" hidden="1" x14ac:dyDescent="0.25">
      <c r="A150" s="1">
        <f>A149</f>
        <v>0</v>
      </c>
      <c r="C150" s="58"/>
      <c r="D150" s="59"/>
      <c r="E150" s="59"/>
      <c r="F150" s="59"/>
      <c r="G150" s="59"/>
      <c r="H150" s="59"/>
      <c r="I150" s="59"/>
      <c r="J150" s="60"/>
    </row>
    <row r="151" spans="1:13" hidden="1" x14ac:dyDescent="0.25">
      <c r="A151" s="1">
        <f>A149</f>
        <v>0</v>
      </c>
    </row>
    <row r="152" spans="1:13" hidden="1" x14ac:dyDescent="0.25">
      <c r="A152" s="1">
        <f>A149</f>
        <v>0</v>
      </c>
    </row>
    <row r="153" spans="1:13" hidden="1" x14ac:dyDescent="0.25">
      <c r="A153" s="1">
        <f>A134*IF([1]summary!$F$12='Príloha č. 2'!M153,1,0)</f>
        <v>0</v>
      </c>
      <c r="B153" s="61" t="s">
        <v>23</v>
      </c>
      <c r="C153" s="61"/>
      <c r="D153" s="61"/>
      <c r="E153" s="61"/>
      <c r="F153" s="61"/>
      <c r="G153" s="61"/>
      <c r="H153" s="61"/>
      <c r="I153" s="61"/>
      <c r="J153" s="61"/>
      <c r="K153" s="61"/>
      <c r="M153" s="5" t="s">
        <v>24</v>
      </c>
    </row>
    <row r="154" spans="1:13" hidden="1" x14ac:dyDescent="0.25">
      <c r="A154" s="1">
        <f>A153</f>
        <v>0</v>
      </c>
    </row>
    <row r="155" spans="1:13" ht="15" hidden="1" customHeight="1" x14ac:dyDescent="0.25">
      <c r="A155" s="1">
        <f>A153</f>
        <v>0</v>
      </c>
      <c r="B155" s="62" t="s">
        <v>25</v>
      </c>
      <c r="C155" s="62"/>
      <c r="D155" s="62"/>
      <c r="E155" s="62"/>
      <c r="F155" s="62"/>
      <c r="G155" s="62"/>
      <c r="H155" s="62"/>
      <c r="I155" s="62"/>
      <c r="J155" s="62"/>
      <c r="K155" s="62"/>
    </row>
    <row r="156" spans="1:13" hidden="1" x14ac:dyDescent="0.25">
      <c r="A156" s="1">
        <f>A153</f>
        <v>0</v>
      </c>
      <c r="B156" s="62"/>
      <c r="C156" s="62"/>
      <c r="D156" s="62"/>
      <c r="E156" s="62"/>
      <c r="F156" s="62"/>
      <c r="G156" s="62"/>
      <c r="H156" s="62"/>
      <c r="I156" s="62"/>
      <c r="J156" s="62"/>
      <c r="K156" s="62"/>
    </row>
    <row r="157" spans="1:13" hidden="1" x14ac:dyDescent="0.25">
      <c r="A157" s="1">
        <f>A153</f>
        <v>0</v>
      </c>
    </row>
    <row r="158" spans="1:13" hidden="1" x14ac:dyDescent="0.25">
      <c r="A158" s="1">
        <f>A159</f>
        <v>0</v>
      </c>
    </row>
    <row r="159" spans="1:13" hidden="1" x14ac:dyDescent="0.25">
      <c r="A159" s="1">
        <f>A134*IF(COUNT([1]summary!$I$71:$I$80)=0,IF([1]summary!$G$20="všetky predmety spolu",0,1),IF([1]summary!$E$58="cenové ponuky komplexne",0,1))</f>
        <v>0</v>
      </c>
      <c r="C159" s="21" t="s">
        <v>26</v>
      </c>
      <c r="D159" s="22"/>
    </row>
    <row r="160" spans="1:13" s="23" customFormat="1" hidden="1" x14ac:dyDescent="0.25">
      <c r="A160" s="1">
        <f>A159</f>
        <v>0</v>
      </c>
      <c r="C160" s="21"/>
    </row>
    <row r="161" spans="1:13" s="23" customFormat="1" ht="15" hidden="1" customHeight="1" x14ac:dyDescent="0.25">
      <c r="A161" s="1">
        <f>A159</f>
        <v>0</v>
      </c>
      <c r="C161" s="21" t="s">
        <v>27</v>
      </c>
      <c r="D161" s="22"/>
      <c r="G161" s="24"/>
      <c r="H161" s="24"/>
      <c r="I161" s="24"/>
      <c r="J161" s="24"/>
      <c r="K161" s="24"/>
    </row>
    <row r="162" spans="1:13" s="23" customFormat="1" hidden="1" x14ac:dyDescent="0.25">
      <c r="A162" s="1">
        <f>A159</f>
        <v>0</v>
      </c>
      <c r="F162" s="25"/>
      <c r="G162" s="45" t="str">
        <f>"podpis a pečiatka "&amp;IF(COUNT([1]summary!$I$71:$I$80)=0,"navrhovateľa","dodávateľa")</f>
        <v>podpis a pečiatka navrhovateľa</v>
      </c>
      <c r="H162" s="45"/>
      <c r="I162" s="45"/>
      <c r="J162" s="45"/>
      <c r="K162" s="45"/>
    </row>
    <row r="163" spans="1:13" s="23" customFormat="1" hidden="1" x14ac:dyDescent="0.25">
      <c r="A163" s="1">
        <f>A159</f>
        <v>0</v>
      </c>
      <c r="F163" s="25"/>
      <c r="G163" s="26"/>
      <c r="H163" s="26"/>
      <c r="I163" s="26"/>
      <c r="J163" s="26"/>
      <c r="K163" s="26"/>
    </row>
    <row r="164" spans="1:13" ht="15" hidden="1" customHeight="1" x14ac:dyDescent="0.25">
      <c r="A164" s="1">
        <f>A159*IF(COUNT([1]summary!$I$71:$I$80)=0,1,0)</f>
        <v>0</v>
      </c>
      <c r="B164" s="46" t="s">
        <v>28</v>
      </c>
      <c r="C164" s="46"/>
      <c r="D164" s="46"/>
      <c r="E164" s="46"/>
      <c r="F164" s="46"/>
      <c r="G164" s="46"/>
      <c r="H164" s="46"/>
      <c r="I164" s="46"/>
      <c r="J164" s="46"/>
      <c r="K164" s="46"/>
      <c r="L164" s="27"/>
    </row>
    <row r="165" spans="1:13" hidden="1" x14ac:dyDescent="0.25">
      <c r="A165" s="1">
        <f>A164</f>
        <v>0</v>
      </c>
      <c r="B165" s="46"/>
      <c r="C165" s="46"/>
      <c r="D165" s="46"/>
      <c r="E165" s="46"/>
      <c r="F165" s="46"/>
      <c r="G165" s="46"/>
      <c r="H165" s="46"/>
      <c r="I165" s="46"/>
      <c r="J165" s="46"/>
      <c r="K165" s="46"/>
      <c r="L165" s="27"/>
    </row>
    <row r="166" spans="1:13" ht="15" hidden="1" customHeight="1" x14ac:dyDescent="0.25">
      <c r="A166" s="1">
        <f>A159*IF(A164=1,0,1)</f>
        <v>0</v>
      </c>
      <c r="B166" s="46" t="s">
        <v>29</v>
      </c>
      <c r="C166" s="46"/>
      <c r="D166" s="46"/>
      <c r="E166" s="46"/>
      <c r="F166" s="46"/>
      <c r="G166" s="46"/>
      <c r="H166" s="46"/>
      <c r="I166" s="46"/>
      <c r="J166" s="46"/>
      <c r="K166" s="46"/>
      <c r="L166" s="27"/>
    </row>
    <row r="167" spans="1:13" hidden="1" x14ac:dyDescent="0.25">
      <c r="A167" s="1">
        <f>A166</f>
        <v>0</v>
      </c>
      <c r="B167" s="46"/>
      <c r="C167" s="46"/>
      <c r="D167" s="46"/>
      <c r="E167" s="46"/>
      <c r="F167" s="46"/>
      <c r="G167" s="46"/>
      <c r="H167" s="46"/>
      <c r="I167" s="46"/>
      <c r="J167" s="46"/>
      <c r="K167" s="46"/>
      <c r="L167" s="27"/>
    </row>
    <row r="168" spans="1:13" s="1" customFormat="1" ht="21" hidden="1" x14ac:dyDescent="0.25">
      <c r="A168" s="1">
        <f>A191*A159</f>
        <v>0</v>
      </c>
      <c r="B168" s="3"/>
      <c r="C168" s="4"/>
      <c r="D168" s="4"/>
      <c r="E168" s="4"/>
      <c r="F168" s="4"/>
      <c r="G168" s="4"/>
      <c r="H168" s="4"/>
      <c r="I168" s="4"/>
      <c r="J168" s="95" t="str">
        <f>IF(COUNT([1]summary!$I$71:$I$80)=0,'[1]Výzva na prieskum trhu'!$C$149,'[1]Výzva na predloženie CP'!$B$414)</f>
        <v xml:space="preserve">Príloha č. 2: </v>
      </c>
      <c r="K168" s="95"/>
    </row>
    <row r="169" spans="1:13" s="1" customFormat="1" ht="23.25" hidden="1" x14ac:dyDescent="0.25">
      <c r="A169" s="1">
        <f>A191*A159</f>
        <v>0</v>
      </c>
      <c r="B169" s="96" t="str">
        <f>IF(COUNT([1]summary!$I$71:$I$80)=0,'[1]Výzva na prieskum trhu'!$B$2,'[1]Výzva na predloženie CP'!$B$2)</f>
        <v>Výzva na predloženie ponúk - prieskum trhu</v>
      </c>
      <c r="C169" s="96"/>
      <c r="D169" s="96"/>
      <c r="E169" s="96"/>
      <c r="F169" s="96"/>
      <c r="G169" s="96"/>
      <c r="H169" s="96"/>
      <c r="I169" s="96"/>
      <c r="J169" s="96"/>
      <c r="K169" s="96"/>
      <c r="M169" s="5"/>
    </row>
    <row r="170" spans="1:13" s="1" customFormat="1" hidden="1" x14ac:dyDescent="0.25">
      <c r="A170" s="1">
        <f>A191*A159</f>
        <v>0</v>
      </c>
      <c r="B170" s="6"/>
      <c r="C170" s="6"/>
      <c r="D170" s="6"/>
      <c r="E170" s="6"/>
      <c r="F170" s="6"/>
      <c r="G170" s="6"/>
      <c r="H170" s="6"/>
      <c r="I170" s="6"/>
      <c r="J170" s="6"/>
      <c r="K170" s="6"/>
      <c r="M170" s="5"/>
    </row>
    <row r="171" spans="1:13" s="1" customFormat="1" ht="23.25" hidden="1" x14ac:dyDescent="0.25">
      <c r="A171" s="1">
        <f>A191*A159</f>
        <v>0</v>
      </c>
      <c r="B171" s="96" t="str">
        <f>IF(COUNT([1]summary!$I$71:$I$80)=0,'[1]Výzva na prieskum trhu'!$E$152,'[1]Výzva na predloženie CP'!$E$417)</f>
        <v>Cenová ponuka - časť 4</v>
      </c>
      <c r="C171" s="96"/>
      <c r="D171" s="96"/>
      <c r="E171" s="96"/>
      <c r="F171" s="96"/>
      <c r="G171" s="96"/>
      <c r="H171" s="96"/>
      <c r="I171" s="96"/>
      <c r="J171" s="96"/>
      <c r="K171" s="96"/>
      <c r="M171" s="5"/>
    </row>
    <row r="172" spans="1:13" hidden="1" x14ac:dyDescent="0.25">
      <c r="A172" s="1">
        <f>A191*A159</f>
        <v>0</v>
      </c>
    </row>
    <row r="173" spans="1:13" ht="15" hidden="1" customHeight="1" x14ac:dyDescent="0.25">
      <c r="A173" s="1">
        <f>A191*A159</f>
        <v>0</v>
      </c>
      <c r="B173" s="62" t="s">
        <v>1</v>
      </c>
      <c r="C173" s="62"/>
      <c r="D173" s="62"/>
      <c r="E173" s="62"/>
      <c r="F173" s="62"/>
      <c r="G173" s="62"/>
      <c r="H173" s="62"/>
      <c r="I173" s="62"/>
      <c r="J173" s="62"/>
      <c r="K173" s="62"/>
    </row>
    <row r="174" spans="1:13" hidden="1" x14ac:dyDescent="0.25">
      <c r="A174" s="1">
        <f>A191*A159</f>
        <v>0</v>
      </c>
      <c r="B174" s="62"/>
      <c r="C174" s="62"/>
      <c r="D174" s="62"/>
      <c r="E174" s="62"/>
      <c r="F174" s="62"/>
      <c r="G174" s="62"/>
      <c r="H174" s="62"/>
      <c r="I174" s="62"/>
      <c r="J174" s="62"/>
      <c r="K174" s="62"/>
    </row>
    <row r="175" spans="1:13" hidden="1" x14ac:dyDescent="0.25">
      <c r="A175" s="1">
        <f>A191*A159</f>
        <v>0</v>
      </c>
      <c r="B175" s="62"/>
      <c r="C175" s="62"/>
      <c r="D175" s="62"/>
      <c r="E175" s="62"/>
      <c r="F175" s="62"/>
      <c r="G175" s="62"/>
      <c r="H175" s="62"/>
      <c r="I175" s="62"/>
      <c r="J175" s="62"/>
      <c r="K175" s="62"/>
    </row>
    <row r="176" spans="1:13" hidden="1" x14ac:dyDescent="0.25">
      <c r="A176" s="1">
        <f>A191*A159</f>
        <v>0</v>
      </c>
    </row>
    <row r="177" spans="1:13" s="1" customFormat="1" ht="19.5" hidden="1" customHeight="1" thickBot="1" x14ac:dyDescent="0.3">
      <c r="A177" s="1">
        <f>A191*A159</f>
        <v>0</v>
      </c>
      <c r="C177" s="122" t="str">
        <f>"Identifikačné údaje "&amp;IF(OR([1]summary!$K$41="",[1]summary!$K$41&gt;=[1]summary!$K$39),"navrhovateľa:","dodávateľa:")</f>
        <v>Identifikačné údaje navrhovateľa:</v>
      </c>
      <c r="D177" s="123"/>
      <c r="E177" s="123"/>
      <c r="F177" s="123"/>
      <c r="G177" s="124"/>
    </row>
    <row r="178" spans="1:13" s="1" customFormat="1" ht="19.5" hidden="1" customHeight="1" x14ac:dyDescent="0.25">
      <c r="A178" s="1">
        <f>A191*A159</f>
        <v>0</v>
      </c>
      <c r="C178" s="125" t="s">
        <v>2</v>
      </c>
      <c r="D178" s="126"/>
      <c r="E178" s="127"/>
      <c r="F178" s="128"/>
      <c r="G178" s="129"/>
    </row>
    <row r="179" spans="1:13" s="1" customFormat="1" ht="39" hidden="1" customHeight="1" x14ac:dyDescent="0.25">
      <c r="A179" s="1">
        <f>A191*A159</f>
        <v>0</v>
      </c>
      <c r="C179" s="130" t="s">
        <v>3</v>
      </c>
      <c r="D179" s="131"/>
      <c r="E179" s="90"/>
      <c r="F179" s="91"/>
      <c r="G179" s="92"/>
    </row>
    <row r="180" spans="1:13" s="1" customFormat="1" ht="19.5" hidden="1" customHeight="1" x14ac:dyDescent="0.25">
      <c r="A180" s="1">
        <f>A191*A159</f>
        <v>0</v>
      </c>
      <c r="C180" s="115" t="s">
        <v>4</v>
      </c>
      <c r="D180" s="116"/>
      <c r="E180" s="90"/>
      <c r="F180" s="91"/>
      <c r="G180" s="92"/>
    </row>
    <row r="181" spans="1:13" s="1" customFormat="1" ht="19.5" hidden="1" customHeight="1" x14ac:dyDescent="0.25">
      <c r="A181" s="1">
        <f>A191*A159</f>
        <v>0</v>
      </c>
      <c r="C181" s="115" t="s">
        <v>5</v>
      </c>
      <c r="D181" s="116"/>
      <c r="E181" s="90"/>
      <c r="F181" s="91"/>
      <c r="G181" s="92"/>
    </row>
    <row r="182" spans="1:13" s="1" customFormat="1" ht="30" hidden="1" customHeight="1" x14ac:dyDescent="0.25">
      <c r="A182" s="1">
        <f>A191</f>
        <v>0</v>
      </c>
      <c r="C182" s="88" t="s">
        <v>6</v>
      </c>
      <c r="D182" s="89"/>
      <c r="E182" s="90"/>
      <c r="F182" s="91"/>
      <c r="G182" s="92"/>
      <c r="M182" s="5"/>
    </row>
    <row r="183" spans="1:13" s="1" customFormat="1" ht="19.5" hidden="1" customHeight="1" x14ac:dyDescent="0.25">
      <c r="A183" s="1">
        <f>A191*A159</f>
        <v>0</v>
      </c>
      <c r="C183" s="115" t="s">
        <v>7</v>
      </c>
      <c r="D183" s="116"/>
      <c r="E183" s="90"/>
      <c r="F183" s="91"/>
      <c r="G183" s="92"/>
    </row>
    <row r="184" spans="1:13" s="1" customFormat="1" ht="19.5" hidden="1" customHeight="1" x14ac:dyDescent="0.25">
      <c r="A184" s="1">
        <f>A191*A159</f>
        <v>0</v>
      </c>
      <c r="C184" s="115" t="s">
        <v>8</v>
      </c>
      <c r="D184" s="116"/>
      <c r="E184" s="90"/>
      <c r="F184" s="91"/>
      <c r="G184" s="92"/>
    </row>
    <row r="185" spans="1:13" s="1" customFormat="1" ht="19.5" hidden="1" customHeight="1" x14ac:dyDescent="0.25">
      <c r="A185" s="1">
        <f>A191*A159</f>
        <v>0</v>
      </c>
      <c r="C185" s="115" t="s">
        <v>9</v>
      </c>
      <c r="D185" s="116"/>
      <c r="E185" s="90"/>
      <c r="F185" s="91"/>
      <c r="G185" s="92"/>
    </row>
    <row r="186" spans="1:13" s="1" customFormat="1" ht="19.5" hidden="1" customHeight="1" x14ac:dyDescent="0.25">
      <c r="A186" s="1">
        <f>A191*A159</f>
        <v>0</v>
      </c>
      <c r="C186" s="115" t="s">
        <v>10</v>
      </c>
      <c r="D186" s="116"/>
      <c r="E186" s="90"/>
      <c r="F186" s="91"/>
      <c r="G186" s="92"/>
    </row>
    <row r="187" spans="1:13" s="1" customFormat="1" ht="19.5" hidden="1" customHeight="1" x14ac:dyDescent="0.25">
      <c r="A187" s="1">
        <f>A191*A159</f>
        <v>0</v>
      </c>
      <c r="C187" s="115" t="s">
        <v>11</v>
      </c>
      <c r="D187" s="116"/>
      <c r="E187" s="90"/>
      <c r="F187" s="91"/>
      <c r="G187" s="92"/>
    </row>
    <row r="188" spans="1:13" s="1" customFormat="1" ht="19.5" hidden="1" customHeight="1" thickBot="1" x14ac:dyDescent="0.3">
      <c r="A188" s="1">
        <f>A191*A159</f>
        <v>0</v>
      </c>
      <c r="C188" s="117" t="s">
        <v>12</v>
      </c>
      <c r="D188" s="118"/>
      <c r="E188" s="119"/>
      <c r="F188" s="120"/>
      <c r="G188" s="121"/>
    </row>
    <row r="189" spans="1:13" hidden="1" x14ac:dyDescent="0.25">
      <c r="A189" s="1">
        <f>A191*A159</f>
        <v>0</v>
      </c>
    </row>
    <row r="190" spans="1:13" hidden="1" x14ac:dyDescent="0.25">
      <c r="A190" s="1">
        <f>A191*A159</f>
        <v>0</v>
      </c>
    </row>
    <row r="191" spans="1:13" hidden="1" x14ac:dyDescent="0.25">
      <c r="A191">
        <f>IF(D191&lt;&gt;"",1,0)</f>
        <v>0</v>
      </c>
      <c r="B191" s="76" t="s">
        <v>13</v>
      </c>
      <c r="C191" s="76"/>
      <c r="D191" s="77" t="str">
        <f>IF([1]summary!$B$40&lt;&gt;"",[1]summary!$B$40,"")</f>
        <v/>
      </c>
      <c r="E191" s="77"/>
      <c r="F191" s="77"/>
      <c r="G191" s="77"/>
      <c r="H191" s="77"/>
      <c r="I191" s="77"/>
      <c r="J191" s="77"/>
      <c r="K191" s="8"/>
    </row>
    <row r="192" spans="1:13" hidden="1" x14ac:dyDescent="0.25">
      <c r="A192" s="1">
        <f>A191</f>
        <v>0</v>
      </c>
    </row>
    <row r="193" spans="1:11" ht="54.95" hidden="1" customHeight="1" thickBot="1" x14ac:dyDescent="0.3">
      <c r="A193" s="1">
        <f>A191</f>
        <v>0</v>
      </c>
      <c r="B193" s="78" t="s">
        <v>14</v>
      </c>
      <c r="C193" s="79"/>
      <c r="D193" s="80"/>
      <c r="E193" s="81" t="s">
        <v>30</v>
      </c>
      <c r="F193" s="82"/>
      <c r="G193" s="10" t="s">
        <v>31</v>
      </c>
      <c r="H193" s="9" t="s">
        <v>15</v>
      </c>
      <c r="I193" s="10" t="s">
        <v>16</v>
      </c>
      <c r="J193" s="28" t="s">
        <v>17</v>
      </c>
      <c r="K193" s="28" t="s">
        <v>18</v>
      </c>
    </row>
    <row r="194" spans="1:11" ht="25.5" hidden="1" customHeight="1" x14ac:dyDescent="0.25">
      <c r="A194" s="1">
        <f>A191</f>
        <v>0</v>
      </c>
      <c r="B194" s="47" t="s">
        <v>32</v>
      </c>
      <c r="C194" s="48"/>
      <c r="D194" s="29"/>
      <c r="E194" s="105"/>
      <c r="F194" s="106"/>
      <c r="G194" s="30" t="s">
        <v>33</v>
      </c>
      <c r="H194" s="12"/>
      <c r="I194" s="13"/>
      <c r="J194" s="14" t="str">
        <f t="shared" ref="J194:J201" si="5">IF(AND(H194&lt;&gt;"",I194&lt;&gt;""),H194*I194,"")</f>
        <v/>
      </c>
      <c r="K194" s="15" t="str">
        <f>IF(J194&lt;&gt;"",J194*IF(E182="platiteľ DPH",1.2,1),"")</f>
        <v/>
      </c>
    </row>
    <row r="195" spans="1:11" ht="25.5" hidden="1" customHeight="1" x14ac:dyDescent="0.25">
      <c r="A195" s="1">
        <f>A191</f>
        <v>0</v>
      </c>
      <c r="B195" s="63"/>
      <c r="C195" s="64"/>
      <c r="D195" s="31"/>
      <c r="E195" s="107"/>
      <c r="F195" s="108"/>
      <c r="G195" s="32" t="s">
        <v>33</v>
      </c>
      <c r="H195" s="33"/>
      <c r="I195" s="34"/>
      <c r="J195" s="35" t="str">
        <f t="shared" si="5"/>
        <v/>
      </c>
      <c r="K195" s="36" t="str">
        <f t="shared" ref="K195:K201" si="6">IF(J195&lt;&gt;"",J195*IF(E183="platiteľ DPH",1.2,1),"")</f>
        <v/>
      </c>
    </row>
    <row r="196" spans="1:11" ht="25.5" hidden="1" customHeight="1" thickBot="1" x14ac:dyDescent="0.3">
      <c r="A196" s="1">
        <f>A191</f>
        <v>0</v>
      </c>
      <c r="B196" s="49"/>
      <c r="C196" s="50"/>
      <c r="D196" s="37"/>
      <c r="E196" s="109"/>
      <c r="F196" s="110"/>
      <c r="G196" s="38" t="s">
        <v>33</v>
      </c>
      <c r="H196" s="39"/>
      <c r="I196" s="40"/>
      <c r="J196" s="41" t="str">
        <f t="shared" si="5"/>
        <v/>
      </c>
      <c r="K196" s="42" t="str">
        <f t="shared" si="6"/>
        <v/>
      </c>
    </row>
    <row r="197" spans="1:11" ht="25.5" hidden="1" customHeight="1" x14ac:dyDescent="0.25">
      <c r="A197" s="1">
        <f>A191</f>
        <v>0</v>
      </c>
      <c r="B197" s="47" t="s">
        <v>34</v>
      </c>
      <c r="C197" s="48"/>
      <c r="D197" s="29"/>
      <c r="E197" s="105"/>
      <c r="F197" s="106"/>
      <c r="G197" s="30" t="s">
        <v>33</v>
      </c>
      <c r="H197" s="12"/>
      <c r="I197" s="13"/>
      <c r="J197" s="14" t="str">
        <f t="shared" si="5"/>
        <v/>
      </c>
      <c r="K197" s="15" t="str">
        <f t="shared" si="6"/>
        <v/>
      </c>
    </row>
    <row r="198" spans="1:11" ht="25.5" hidden="1" customHeight="1" x14ac:dyDescent="0.25">
      <c r="A198" s="1">
        <f>A191</f>
        <v>0</v>
      </c>
      <c r="B198" s="63"/>
      <c r="C198" s="64"/>
      <c r="D198" s="31"/>
      <c r="E198" s="107"/>
      <c r="F198" s="108"/>
      <c r="G198" s="32" t="s">
        <v>33</v>
      </c>
      <c r="H198" s="33"/>
      <c r="I198" s="34"/>
      <c r="J198" s="35" t="str">
        <f t="shared" si="5"/>
        <v/>
      </c>
      <c r="K198" s="36" t="str">
        <f t="shared" si="6"/>
        <v/>
      </c>
    </row>
    <row r="199" spans="1:11" ht="25.5" hidden="1" customHeight="1" thickBot="1" x14ac:dyDescent="0.3">
      <c r="A199" s="1">
        <f>A191</f>
        <v>0</v>
      </c>
      <c r="B199" s="49"/>
      <c r="C199" s="50"/>
      <c r="D199" s="37"/>
      <c r="E199" s="109"/>
      <c r="F199" s="110"/>
      <c r="G199" s="38" t="s">
        <v>33</v>
      </c>
      <c r="H199" s="39"/>
      <c r="I199" s="40"/>
      <c r="J199" s="41" t="str">
        <f t="shared" si="5"/>
        <v/>
      </c>
      <c r="K199" s="42" t="str">
        <f t="shared" si="6"/>
        <v/>
      </c>
    </row>
    <row r="200" spans="1:11" ht="25.5" hidden="1" customHeight="1" x14ac:dyDescent="0.25">
      <c r="A200" s="1">
        <f>A191</f>
        <v>0</v>
      </c>
      <c r="B200" s="47" t="s">
        <v>35</v>
      </c>
      <c r="C200" s="48"/>
      <c r="D200" s="29" t="s">
        <v>36</v>
      </c>
      <c r="E200" s="111" t="s">
        <v>37</v>
      </c>
      <c r="F200" s="112"/>
      <c r="G200" s="30" t="s">
        <v>37</v>
      </c>
      <c r="H200" s="12"/>
      <c r="I200" s="13">
        <v>1</v>
      </c>
      <c r="J200" s="43" t="str">
        <f t="shared" si="5"/>
        <v/>
      </c>
      <c r="K200" s="44" t="str">
        <f t="shared" si="6"/>
        <v/>
      </c>
    </row>
    <row r="201" spans="1:11" ht="25.5" hidden="1" customHeight="1" thickBot="1" x14ac:dyDescent="0.3">
      <c r="A201" s="1">
        <f>A191</f>
        <v>0</v>
      </c>
      <c r="B201" s="49"/>
      <c r="C201" s="50"/>
      <c r="D201" s="37" t="s">
        <v>38</v>
      </c>
      <c r="E201" s="113" t="s">
        <v>37</v>
      </c>
      <c r="F201" s="114"/>
      <c r="G201" s="38" t="s">
        <v>37</v>
      </c>
      <c r="H201" s="39"/>
      <c r="I201" s="40">
        <v>1</v>
      </c>
      <c r="J201" s="41" t="str">
        <f t="shared" si="5"/>
        <v/>
      </c>
      <c r="K201" s="42" t="str">
        <f t="shared" si="6"/>
        <v/>
      </c>
    </row>
    <row r="202" spans="1:11" ht="25.5" hidden="1" customHeight="1" thickBot="1" x14ac:dyDescent="0.3">
      <c r="A202" s="1">
        <f>A191</f>
        <v>0</v>
      </c>
      <c r="B202" s="16"/>
      <c r="C202" s="17"/>
      <c r="D202" s="17"/>
      <c r="E202" s="17"/>
      <c r="F202" s="17"/>
      <c r="G202" s="17"/>
      <c r="H202" s="18"/>
      <c r="I202" s="18" t="s">
        <v>20</v>
      </c>
      <c r="J202" s="19" t="str">
        <f>IF(SUM(J194:J201)&gt;0,SUM(J194:J201),"")</f>
        <v/>
      </c>
      <c r="K202" s="19" t="str">
        <f>IF(SUM(K194:K201)&gt;0,SUM(K194:K201),"")</f>
        <v/>
      </c>
    </row>
    <row r="203" spans="1:11" hidden="1" x14ac:dyDescent="0.25">
      <c r="A203" s="1">
        <f>A191</f>
        <v>0</v>
      </c>
      <c r="B203" s="20" t="s">
        <v>21</v>
      </c>
    </row>
    <row r="204" spans="1:11" hidden="1" x14ac:dyDescent="0.25">
      <c r="A204" s="1">
        <f>A191</f>
        <v>0</v>
      </c>
    </row>
    <row r="205" spans="1:11" hidden="1" x14ac:dyDescent="0.25">
      <c r="A205" s="1">
        <f>A191</f>
        <v>0</v>
      </c>
    </row>
    <row r="206" spans="1:11" hidden="1" x14ac:dyDescent="0.25">
      <c r="A206" s="1">
        <f>A191*IF(COUNT([1]summary!$I$71:$I$80)=0,1,0)</f>
        <v>0</v>
      </c>
      <c r="C206" s="55" t="s">
        <v>22</v>
      </c>
      <c r="D206" s="56"/>
      <c r="E206" s="56"/>
      <c r="F206" s="56"/>
      <c r="G206" s="56"/>
      <c r="H206" s="56"/>
      <c r="I206" s="56"/>
      <c r="J206" s="57"/>
    </row>
    <row r="207" spans="1:11" hidden="1" x14ac:dyDescent="0.25">
      <c r="A207" s="1">
        <f>A206</f>
        <v>0</v>
      </c>
      <c r="C207" s="58"/>
      <c r="D207" s="59"/>
      <c r="E207" s="59"/>
      <c r="F207" s="59"/>
      <c r="G207" s="59"/>
      <c r="H207" s="59"/>
      <c r="I207" s="59"/>
      <c r="J207" s="60"/>
    </row>
    <row r="208" spans="1:11" hidden="1" x14ac:dyDescent="0.25">
      <c r="A208" s="1">
        <f>A206</f>
        <v>0</v>
      </c>
    </row>
    <row r="209" spans="1:13" hidden="1" x14ac:dyDescent="0.25">
      <c r="A209" s="1">
        <f>A206</f>
        <v>0</v>
      </c>
    </row>
    <row r="210" spans="1:13" hidden="1" x14ac:dyDescent="0.25">
      <c r="A210" s="1">
        <f>A191*IF([1]summary!$F$12='Príloha č. 2'!M210,1,0)</f>
        <v>0</v>
      </c>
      <c r="B210" s="61" t="s">
        <v>23</v>
      </c>
      <c r="C210" s="61"/>
      <c r="D210" s="61"/>
      <c r="E210" s="61"/>
      <c r="F210" s="61"/>
      <c r="G210" s="61"/>
      <c r="H210" s="61"/>
      <c r="I210" s="61"/>
      <c r="J210" s="61"/>
      <c r="K210" s="61"/>
      <c r="M210" s="5" t="s">
        <v>24</v>
      </c>
    </row>
    <row r="211" spans="1:13" hidden="1" x14ac:dyDescent="0.25">
      <c r="A211" s="1">
        <f>A210</f>
        <v>0</v>
      </c>
    </row>
    <row r="212" spans="1:13" ht="15" hidden="1" customHeight="1" x14ac:dyDescent="0.25">
      <c r="A212" s="1">
        <f>A210</f>
        <v>0</v>
      </c>
      <c r="B212" s="62" t="s">
        <v>25</v>
      </c>
      <c r="C212" s="62"/>
      <c r="D212" s="62"/>
      <c r="E212" s="62"/>
      <c r="F212" s="62"/>
      <c r="G212" s="62"/>
      <c r="H212" s="62"/>
      <c r="I212" s="62"/>
      <c r="J212" s="62"/>
      <c r="K212" s="62"/>
    </row>
    <row r="213" spans="1:13" hidden="1" x14ac:dyDescent="0.25">
      <c r="A213" s="1">
        <f>A210</f>
        <v>0</v>
      </c>
      <c r="B213" s="62"/>
      <c r="C213" s="62"/>
      <c r="D213" s="62"/>
      <c r="E213" s="62"/>
      <c r="F213" s="62"/>
      <c r="G213" s="62"/>
      <c r="H213" s="62"/>
      <c r="I213" s="62"/>
      <c r="J213" s="62"/>
      <c r="K213" s="62"/>
    </row>
    <row r="214" spans="1:13" hidden="1" x14ac:dyDescent="0.25">
      <c r="A214" s="1">
        <f>A210</f>
        <v>0</v>
      </c>
    </row>
    <row r="215" spans="1:13" hidden="1" x14ac:dyDescent="0.25">
      <c r="A215" s="1">
        <f>A216</f>
        <v>0</v>
      </c>
    </row>
    <row r="216" spans="1:13" hidden="1" x14ac:dyDescent="0.25">
      <c r="A216" s="1">
        <f>A191*IF(COUNT([1]summary!$I$71:$I$80)=0,IF([1]summary!$G$20="všetky predmety spolu",0,1),IF([1]summary!$E$58="cenové ponuky komplexne",0,1))</f>
        <v>0</v>
      </c>
      <c r="C216" s="21" t="s">
        <v>26</v>
      </c>
      <c r="D216" s="22"/>
    </row>
    <row r="217" spans="1:13" s="23" customFormat="1" hidden="1" x14ac:dyDescent="0.25">
      <c r="A217" s="1">
        <f>A216</f>
        <v>0</v>
      </c>
      <c r="C217" s="21"/>
    </row>
    <row r="218" spans="1:13" s="23" customFormat="1" ht="15" hidden="1" customHeight="1" x14ac:dyDescent="0.25">
      <c r="A218" s="1">
        <f>A216</f>
        <v>0</v>
      </c>
      <c r="C218" s="21" t="s">
        <v>27</v>
      </c>
      <c r="D218" s="22"/>
      <c r="G218" s="24"/>
      <c r="H218" s="24"/>
      <c r="I218" s="24"/>
      <c r="J218" s="24"/>
      <c r="K218" s="24"/>
    </row>
    <row r="219" spans="1:13" s="23" customFormat="1" hidden="1" x14ac:dyDescent="0.25">
      <c r="A219" s="1">
        <f>A216</f>
        <v>0</v>
      </c>
      <c r="F219" s="25"/>
      <c r="G219" s="45" t="str">
        <f>"podpis a pečiatka "&amp;IF(COUNT([1]summary!$I$71:$I$80)=0,"navrhovateľa","dodávateľa")</f>
        <v>podpis a pečiatka navrhovateľa</v>
      </c>
      <c r="H219" s="45"/>
      <c r="I219" s="45"/>
      <c r="J219" s="45"/>
      <c r="K219" s="45"/>
    </row>
    <row r="220" spans="1:13" s="23" customFormat="1" hidden="1" x14ac:dyDescent="0.25">
      <c r="A220" s="1">
        <f>A216</f>
        <v>0</v>
      </c>
      <c r="F220" s="25"/>
      <c r="G220" s="26"/>
      <c r="H220" s="26"/>
      <c r="I220" s="26"/>
      <c r="J220" s="26"/>
      <c r="K220" s="26"/>
    </row>
    <row r="221" spans="1:13" ht="15" hidden="1" customHeight="1" x14ac:dyDescent="0.25">
      <c r="A221" s="1">
        <f>A216*IF(COUNT([1]summary!$I$71:$I$80)=0,1,0)</f>
        <v>0</v>
      </c>
      <c r="B221" s="46" t="s">
        <v>28</v>
      </c>
      <c r="C221" s="46"/>
      <c r="D221" s="46"/>
      <c r="E221" s="46"/>
      <c r="F221" s="46"/>
      <c r="G221" s="46"/>
      <c r="H221" s="46"/>
      <c r="I221" s="46"/>
      <c r="J221" s="46"/>
      <c r="K221" s="46"/>
      <c r="L221" s="27"/>
    </row>
    <row r="222" spans="1:13" hidden="1" x14ac:dyDescent="0.25">
      <c r="A222" s="1">
        <f>A221</f>
        <v>0</v>
      </c>
      <c r="B222" s="46"/>
      <c r="C222" s="46"/>
      <c r="D222" s="46"/>
      <c r="E222" s="46"/>
      <c r="F222" s="46"/>
      <c r="G222" s="46"/>
      <c r="H222" s="46"/>
      <c r="I222" s="46"/>
      <c r="J222" s="46"/>
      <c r="K222" s="46"/>
      <c r="L222" s="27"/>
    </row>
    <row r="223" spans="1:13" ht="15" hidden="1" customHeight="1" x14ac:dyDescent="0.25">
      <c r="A223" s="1">
        <f>A216*IF(A221=1,0,1)</f>
        <v>0</v>
      </c>
      <c r="B223" s="46" t="s">
        <v>29</v>
      </c>
      <c r="C223" s="46"/>
      <c r="D223" s="46"/>
      <c r="E223" s="46"/>
      <c r="F223" s="46"/>
      <c r="G223" s="46"/>
      <c r="H223" s="46"/>
      <c r="I223" s="46"/>
      <c r="J223" s="46"/>
      <c r="K223" s="46"/>
      <c r="L223" s="27"/>
    </row>
    <row r="224" spans="1:13" hidden="1" x14ac:dyDescent="0.25">
      <c r="A224" s="1">
        <f>A223</f>
        <v>0</v>
      </c>
      <c r="B224" s="46"/>
      <c r="C224" s="46"/>
      <c r="D224" s="46"/>
      <c r="E224" s="46"/>
      <c r="F224" s="46"/>
      <c r="G224" s="46"/>
      <c r="H224" s="46"/>
      <c r="I224" s="46"/>
      <c r="J224" s="46"/>
      <c r="K224" s="46"/>
      <c r="L224" s="27"/>
    </row>
    <row r="225" spans="1:13" s="1" customFormat="1" ht="21" hidden="1" x14ac:dyDescent="0.25">
      <c r="A225" s="1">
        <f>A248*A216</f>
        <v>0</v>
      </c>
      <c r="B225" s="3"/>
      <c r="C225" s="4"/>
      <c r="D225" s="4"/>
      <c r="E225" s="4"/>
      <c r="F225" s="4"/>
      <c r="G225" s="4"/>
      <c r="H225" s="4"/>
      <c r="I225" s="4"/>
      <c r="J225" s="95" t="str">
        <f>IF(COUNT([1]summary!$I$71:$I$80)=0,'[1]Výzva na prieskum trhu'!$C$149,'[1]Výzva na predloženie CP'!$B$414)</f>
        <v xml:space="preserve">Príloha č. 2: </v>
      </c>
      <c r="K225" s="95"/>
    </row>
    <row r="226" spans="1:13" s="1" customFormat="1" ht="23.25" hidden="1" x14ac:dyDescent="0.25">
      <c r="A226" s="1">
        <f>A248*A216</f>
        <v>0</v>
      </c>
      <c r="B226" s="96" t="str">
        <f>IF(COUNT([1]summary!$I$71:$I$80)=0,'[1]Výzva na prieskum trhu'!$B$2,'[1]Výzva na predloženie CP'!$B$2)</f>
        <v>Výzva na predloženie ponúk - prieskum trhu</v>
      </c>
      <c r="C226" s="96"/>
      <c r="D226" s="96"/>
      <c r="E226" s="96"/>
      <c r="F226" s="96"/>
      <c r="G226" s="96"/>
      <c r="H226" s="96"/>
      <c r="I226" s="96"/>
      <c r="J226" s="96"/>
      <c r="K226" s="96"/>
      <c r="M226" s="5"/>
    </row>
    <row r="227" spans="1:13" s="1" customFormat="1" hidden="1" x14ac:dyDescent="0.25">
      <c r="A227" s="1">
        <f>A248*A216</f>
        <v>0</v>
      </c>
      <c r="B227" s="6"/>
      <c r="C227" s="6"/>
      <c r="D227" s="6"/>
      <c r="E227" s="6"/>
      <c r="F227" s="6"/>
      <c r="G227" s="6"/>
      <c r="H227" s="6"/>
      <c r="I227" s="6"/>
      <c r="J227" s="6"/>
      <c r="K227" s="6"/>
      <c r="M227" s="5"/>
    </row>
    <row r="228" spans="1:13" s="1" customFormat="1" ht="23.25" hidden="1" x14ac:dyDescent="0.25">
      <c r="A228" s="1">
        <f>A248*A216</f>
        <v>0</v>
      </c>
      <c r="B228" s="96" t="str">
        <f>IF(COUNT([1]summary!$I$71:$I$80)=0,'[1]Výzva na prieskum trhu'!$E$153,'[1]Výzva na predloženie CP'!$E$418)</f>
        <v>Cenová ponuka - časť 5</v>
      </c>
      <c r="C228" s="96"/>
      <c r="D228" s="96"/>
      <c r="E228" s="96"/>
      <c r="F228" s="96"/>
      <c r="G228" s="96"/>
      <c r="H228" s="96"/>
      <c r="I228" s="96"/>
      <c r="J228" s="96"/>
      <c r="K228" s="96"/>
      <c r="M228" s="5"/>
    </row>
    <row r="229" spans="1:13" hidden="1" x14ac:dyDescent="0.25">
      <c r="A229" s="1">
        <f>A248*A216</f>
        <v>0</v>
      </c>
    </row>
    <row r="230" spans="1:13" ht="15" hidden="1" customHeight="1" x14ac:dyDescent="0.25">
      <c r="A230" s="1">
        <f>A248*A216</f>
        <v>0</v>
      </c>
      <c r="B230" s="62" t="s">
        <v>1</v>
      </c>
      <c r="C230" s="62"/>
      <c r="D230" s="62"/>
      <c r="E230" s="62"/>
      <c r="F230" s="62"/>
      <c r="G230" s="62"/>
      <c r="H230" s="62"/>
      <c r="I230" s="62"/>
      <c r="J230" s="62"/>
      <c r="K230" s="62"/>
    </row>
    <row r="231" spans="1:13" hidden="1" x14ac:dyDescent="0.25">
      <c r="A231" s="1">
        <f>A248*A216</f>
        <v>0</v>
      </c>
      <c r="B231" s="62"/>
      <c r="C231" s="62"/>
      <c r="D231" s="62"/>
      <c r="E231" s="62"/>
      <c r="F231" s="62"/>
      <c r="G231" s="62"/>
      <c r="H231" s="62"/>
      <c r="I231" s="62"/>
      <c r="J231" s="62"/>
      <c r="K231" s="62"/>
    </row>
    <row r="232" spans="1:13" hidden="1" x14ac:dyDescent="0.25">
      <c r="A232" s="1">
        <f>A248*A216</f>
        <v>0</v>
      </c>
      <c r="B232" s="62"/>
      <c r="C232" s="62"/>
      <c r="D232" s="62"/>
      <c r="E232" s="62"/>
      <c r="F232" s="62"/>
      <c r="G232" s="62"/>
      <c r="H232" s="62"/>
      <c r="I232" s="62"/>
      <c r="J232" s="62"/>
      <c r="K232" s="62"/>
    </row>
    <row r="233" spans="1:13" hidden="1" x14ac:dyDescent="0.25">
      <c r="A233" s="1">
        <f>A248*A216</f>
        <v>0</v>
      </c>
    </row>
    <row r="234" spans="1:13" s="1" customFormat="1" ht="19.5" hidden="1" customHeight="1" thickBot="1" x14ac:dyDescent="0.3">
      <c r="A234" s="1">
        <f>A248*A216</f>
        <v>0</v>
      </c>
      <c r="C234" s="122" t="str">
        <f>"Identifikačné údaje "&amp;IF(OR([1]summary!$K$41="",[1]summary!$K$41&gt;=[1]summary!$K$39),"navrhovateľa:","dodávateľa:")</f>
        <v>Identifikačné údaje navrhovateľa:</v>
      </c>
      <c r="D234" s="123"/>
      <c r="E234" s="123"/>
      <c r="F234" s="123"/>
      <c r="G234" s="124"/>
    </row>
    <row r="235" spans="1:13" s="1" customFormat="1" ht="19.5" hidden="1" customHeight="1" x14ac:dyDescent="0.25">
      <c r="A235" s="1">
        <f>A248*A216</f>
        <v>0</v>
      </c>
      <c r="C235" s="125" t="s">
        <v>2</v>
      </c>
      <c r="D235" s="126"/>
      <c r="E235" s="127"/>
      <c r="F235" s="128"/>
      <c r="G235" s="129"/>
    </row>
    <row r="236" spans="1:13" s="1" customFormat="1" ht="39" hidden="1" customHeight="1" x14ac:dyDescent="0.25">
      <c r="A236" s="1">
        <f>A248*A216</f>
        <v>0</v>
      </c>
      <c r="C236" s="130" t="s">
        <v>3</v>
      </c>
      <c r="D236" s="131"/>
      <c r="E236" s="90"/>
      <c r="F236" s="91"/>
      <c r="G236" s="92"/>
    </row>
    <row r="237" spans="1:13" s="1" customFormat="1" ht="19.5" hidden="1" customHeight="1" x14ac:dyDescent="0.25">
      <c r="A237" s="1">
        <f>A248*A216</f>
        <v>0</v>
      </c>
      <c r="C237" s="115" t="s">
        <v>4</v>
      </c>
      <c r="D237" s="116"/>
      <c r="E237" s="90"/>
      <c r="F237" s="91"/>
      <c r="G237" s="92"/>
    </row>
    <row r="238" spans="1:13" s="1" customFormat="1" ht="19.5" hidden="1" customHeight="1" x14ac:dyDescent="0.25">
      <c r="A238" s="1">
        <f>A248*A216</f>
        <v>0</v>
      </c>
      <c r="C238" s="115" t="s">
        <v>5</v>
      </c>
      <c r="D238" s="116"/>
      <c r="E238" s="90"/>
      <c r="F238" s="91"/>
      <c r="G238" s="92"/>
    </row>
    <row r="239" spans="1:13" s="1" customFormat="1" ht="30" hidden="1" customHeight="1" x14ac:dyDescent="0.25">
      <c r="A239" s="1">
        <f>A248</f>
        <v>0</v>
      </c>
      <c r="C239" s="88" t="s">
        <v>6</v>
      </c>
      <c r="D239" s="89"/>
      <c r="E239" s="90"/>
      <c r="F239" s="91"/>
      <c r="G239" s="92"/>
      <c r="M239" s="5"/>
    </row>
    <row r="240" spans="1:13" s="1" customFormat="1" ht="19.5" hidden="1" customHeight="1" x14ac:dyDescent="0.25">
      <c r="A240" s="1">
        <f>A248*A216</f>
        <v>0</v>
      </c>
      <c r="C240" s="115" t="s">
        <v>7</v>
      </c>
      <c r="D240" s="116"/>
      <c r="E240" s="90"/>
      <c r="F240" s="91"/>
      <c r="G240" s="92"/>
    </row>
    <row r="241" spans="1:11" s="1" customFormat="1" ht="19.5" hidden="1" customHeight="1" x14ac:dyDescent="0.25">
      <c r="A241" s="1">
        <f>A248*A216</f>
        <v>0</v>
      </c>
      <c r="C241" s="115" t="s">
        <v>8</v>
      </c>
      <c r="D241" s="116"/>
      <c r="E241" s="90"/>
      <c r="F241" s="91"/>
      <c r="G241" s="92"/>
    </row>
    <row r="242" spans="1:11" s="1" customFormat="1" ht="19.5" hidden="1" customHeight="1" x14ac:dyDescent="0.25">
      <c r="A242" s="1">
        <f>A248*A216</f>
        <v>0</v>
      </c>
      <c r="C242" s="115" t="s">
        <v>9</v>
      </c>
      <c r="D242" s="116"/>
      <c r="E242" s="90"/>
      <c r="F242" s="91"/>
      <c r="G242" s="92"/>
    </row>
    <row r="243" spans="1:11" s="1" customFormat="1" ht="19.5" hidden="1" customHeight="1" x14ac:dyDescent="0.25">
      <c r="A243" s="1">
        <f>A248*A216</f>
        <v>0</v>
      </c>
      <c r="C243" s="115" t="s">
        <v>10</v>
      </c>
      <c r="D243" s="116"/>
      <c r="E243" s="90"/>
      <c r="F243" s="91"/>
      <c r="G243" s="92"/>
    </row>
    <row r="244" spans="1:11" s="1" customFormat="1" ht="19.5" hidden="1" customHeight="1" x14ac:dyDescent="0.25">
      <c r="A244" s="1">
        <f>A248*A216</f>
        <v>0</v>
      </c>
      <c r="C244" s="115" t="s">
        <v>11</v>
      </c>
      <c r="D244" s="116"/>
      <c r="E244" s="90"/>
      <c r="F244" s="91"/>
      <c r="G244" s="92"/>
    </row>
    <row r="245" spans="1:11" s="1" customFormat="1" ht="19.5" hidden="1" customHeight="1" thickBot="1" x14ac:dyDescent="0.3">
      <c r="A245" s="1">
        <f>A248*A216</f>
        <v>0</v>
      </c>
      <c r="C245" s="117" t="s">
        <v>12</v>
      </c>
      <c r="D245" s="118"/>
      <c r="E245" s="119"/>
      <c r="F245" s="120"/>
      <c r="G245" s="121"/>
    </row>
    <row r="246" spans="1:11" hidden="1" x14ac:dyDescent="0.25">
      <c r="A246" s="1">
        <f>A248*A216</f>
        <v>0</v>
      </c>
    </row>
    <row r="247" spans="1:11" hidden="1" x14ac:dyDescent="0.25">
      <c r="A247" s="1">
        <f>A248*A216</f>
        <v>0</v>
      </c>
    </row>
    <row r="248" spans="1:11" hidden="1" x14ac:dyDescent="0.25">
      <c r="A248">
        <f>IF(D248&lt;&gt;"",1,0)</f>
        <v>0</v>
      </c>
      <c r="B248" s="76" t="s">
        <v>13</v>
      </c>
      <c r="C248" s="76"/>
      <c r="D248" s="77" t="str">
        <f>IF([1]summary!$B$41&lt;&gt;"",[1]summary!$B$41,"")</f>
        <v/>
      </c>
      <c r="E248" s="77"/>
      <c r="F248" s="77"/>
      <c r="G248" s="77"/>
      <c r="H248" s="77"/>
      <c r="I248" s="77"/>
      <c r="J248" s="77"/>
      <c r="K248" s="8"/>
    </row>
    <row r="249" spans="1:11" hidden="1" x14ac:dyDescent="0.25">
      <c r="A249" s="1">
        <f>A248</f>
        <v>0</v>
      </c>
    </row>
    <row r="250" spans="1:11" ht="54.95" hidden="1" customHeight="1" thickBot="1" x14ac:dyDescent="0.3">
      <c r="A250" s="1">
        <f>A248</f>
        <v>0</v>
      </c>
      <c r="B250" s="78" t="s">
        <v>14</v>
      </c>
      <c r="C250" s="79"/>
      <c r="D250" s="80"/>
      <c r="E250" s="81" t="s">
        <v>30</v>
      </c>
      <c r="F250" s="82"/>
      <c r="G250" s="10" t="s">
        <v>31</v>
      </c>
      <c r="H250" s="9" t="s">
        <v>15</v>
      </c>
      <c r="I250" s="10" t="s">
        <v>16</v>
      </c>
      <c r="J250" s="28" t="s">
        <v>17</v>
      </c>
      <c r="K250" s="28" t="s">
        <v>18</v>
      </c>
    </row>
    <row r="251" spans="1:11" ht="25.5" hidden="1" customHeight="1" x14ac:dyDescent="0.25">
      <c r="A251" s="1">
        <f>A248</f>
        <v>0</v>
      </c>
      <c r="B251" s="47" t="s">
        <v>32</v>
      </c>
      <c r="C251" s="48"/>
      <c r="D251" s="29"/>
      <c r="E251" s="105"/>
      <c r="F251" s="106"/>
      <c r="G251" s="30" t="s">
        <v>33</v>
      </c>
      <c r="H251" s="12"/>
      <c r="I251" s="13"/>
      <c r="J251" s="14" t="str">
        <f t="shared" ref="J251:J258" si="7">IF(AND(H251&lt;&gt;"",I251&lt;&gt;""),H251*I251,"")</f>
        <v/>
      </c>
      <c r="K251" s="15" t="str">
        <f>IF(J251&lt;&gt;"",J251*IF(E239="platiteľ DPH",1.2,1),"")</f>
        <v/>
      </c>
    </row>
    <row r="252" spans="1:11" ht="25.5" hidden="1" customHeight="1" x14ac:dyDescent="0.25">
      <c r="A252" s="1">
        <f>A248</f>
        <v>0</v>
      </c>
      <c r="B252" s="63"/>
      <c r="C252" s="64"/>
      <c r="D252" s="31"/>
      <c r="E252" s="107"/>
      <c r="F252" s="108"/>
      <c r="G252" s="32" t="s">
        <v>33</v>
      </c>
      <c r="H252" s="33"/>
      <c r="I252" s="34"/>
      <c r="J252" s="35" t="str">
        <f t="shared" si="7"/>
        <v/>
      </c>
      <c r="K252" s="36" t="str">
        <f t="shared" ref="K252:K258" si="8">IF(J252&lt;&gt;"",J252*IF(E240="platiteľ DPH",1.2,1),"")</f>
        <v/>
      </c>
    </row>
    <row r="253" spans="1:11" ht="25.5" hidden="1" customHeight="1" thickBot="1" x14ac:dyDescent="0.3">
      <c r="A253" s="1">
        <f>A248</f>
        <v>0</v>
      </c>
      <c r="B253" s="49"/>
      <c r="C253" s="50"/>
      <c r="D253" s="37"/>
      <c r="E253" s="109"/>
      <c r="F253" s="110"/>
      <c r="G253" s="38" t="s">
        <v>33</v>
      </c>
      <c r="H253" s="39"/>
      <c r="I253" s="40"/>
      <c r="J253" s="41" t="str">
        <f t="shared" si="7"/>
        <v/>
      </c>
      <c r="K253" s="42" t="str">
        <f t="shared" si="8"/>
        <v/>
      </c>
    </row>
    <row r="254" spans="1:11" ht="25.5" hidden="1" customHeight="1" x14ac:dyDescent="0.25">
      <c r="A254" s="1">
        <f>A248</f>
        <v>0</v>
      </c>
      <c r="B254" s="47" t="s">
        <v>34</v>
      </c>
      <c r="C254" s="48"/>
      <c r="D254" s="29"/>
      <c r="E254" s="105"/>
      <c r="F254" s="106"/>
      <c r="G254" s="30" t="s">
        <v>33</v>
      </c>
      <c r="H254" s="12"/>
      <c r="I254" s="13"/>
      <c r="J254" s="14" t="str">
        <f t="shared" si="7"/>
        <v/>
      </c>
      <c r="K254" s="15" t="str">
        <f t="shared" si="8"/>
        <v/>
      </c>
    </row>
    <row r="255" spans="1:11" ht="25.5" hidden="1" customHeight="1" x14ac:dyDescent="0.25">
      <c r="A255" s="1">
        <f>A248</f>
        <v>0</v>
      </c>
      <c r="B255" s="63"/>
      <c r="C255" s="64"/>
      <c r="D255" s="31"/>
      <c r="E255" s="107"/>
      <c r="F255" s="108"/>
      <c r="G255" s="32" t="s">
        <v>33</v>
      </c>
      <c r="H255" s="33"/>
      <c r="I255" s="34"/>
      <c r="J255" s="35" t="str">
        <f t="shared" si="7"/>
        <v/>
      </c>
      <c r="K255" s="36" t="str">
        <f t="shared" si="8"/>
        <v/>
      </c>
    </row>
    <row r="256" spans="1:11" ht="25.5" hidden="1" customHeight="1" thickBot="1" x14ac:dyDescent="0.3">
      <c r="A256" s="1">
        <f>A248</f>
        <v>0</v>
      </c>
      <c r="B256" s="49"/>
      <c r="C256" s="50"/>
      <c r="D256" s="37"/>
      <c r="E256" s="109"/>
      <c r="F256" s="110"/>
      <c r="G256" s="38" t="s">
        <v>33</v>
      </c>
      <c r="H256" s="39"/>
      <c r="I256" s="40"/>
      <c r="J256" s="41" t="str">
        <f t="shared" si="7"/>
        <v/>
      </c>
      <c r="K256" s="42" t="str">
        <f t="shared" si="8"/>
        <v/>
      </c>
    </row>
    <row r="257" spans="1:13" ht="25.5" hidden="1" customHeight="1" x14ac:dyDescent="0.25">
      <c r="A257" s="1">
        <f>A248</f>
        <v>0</v>
      </c>
      <c r="B257" s="47" t="s">
        <v>35</v>
      </c>
      <c r="C257" s="48"/>
      <c r="D257" s="29" t="s">
        <v>36</v>
      </c>
      <c r="E257" s="111" t="s">
        <v>37</v>
      </c>
      <c r="F257" s="112"/>
      <c r="G257" s="30" t="s">
        <v>37</v>
      </c>
      <c r="H257" s="12"/>
      <c r="I257" s="13">
        <v>1</v>
      </c>
      <c r="J257" s="43" t="str">
        <f t="shared" si="7"/>
        <v/>
      </c>
      <c r="K257" s="44" t="str">
        <f t="shared" si="8"/>
        <v/>
      </c>
    </row>
    <row r="258" spans="1:13" ht="25.5" hidden="1" customHeight="1" thickBot="1" x14ac:dyDescent="0.3">
      <c r="A258" s="1">
        <f>A248</f>
        <v>0</v>
      </c>
      <c r="B258" s="49"/>
      <c r="C258" s="50"/>
      <c r="D258" s="37" t="s">
        <v>38</v>
      </c>
      <c r="E258" s="113" t="s">
        <v>37</v>
      </c>
      <c r="F258" s="114"/>
      <c r="G258" s="38" t="s">
        <v>37</v>
      </c>
      <c r="H258" s="39"/>
      <c r="I258" s="40">
        <v>1</v>
      </c>
      <c r="J258" s="41" t="str">
        <f t="shared" si="7"/>
        <v/>
      </c>
      <c r="K258" s="42" t="str">
        <f t="shared" si="8"/>
        <v/>
      </c>
    </row>
    <row r="259" spans="1:13" ht="25.5" hidden="1" customHeight="1" thickBot="1" x14ac:dyDescent="0.3">
      <c r="A259" s="1">
        <f>A248</f>
        <v>0</v>
      </c>
      <c r="B259" s="16"/>
      <c r="C259" s="17"/>
      <c r="D259" s="17"/>
      <c r="E259" s="17"/>
      <c r="F259" s="17"/>
      <c r="G259" s="17"/>
      <c r="H259" s="18"/>
      <c r="I259" s="18" t="s">
        <v>20</v>
      </c>
      <c r="J259" s="19" t="str">
        <f>IF(SUM(J251:J258)&gt;0,SUM(J251:J258),"")</f>
        <v/>
      </c>
      <c r="K259" s="19" t="str">
        <f>IF(SUM(K251:K258)&gt;0,SUM(K251:K258),"")</f>
        <v/>
      </c>
    </row>
    <row r="260" spans="1:13" hidden="1" x14ac:dyDescent="0.25">
      <c r="A260" s="1">
        <f>A248</f>
        <v>0</v>
      </c>
      <c r="B260" s="20" t="s">
        <v>21</v>
      </c>
    </row>
    <row r="261" spans="1:13" hidden="1" x14ac:dyDescent="0.25">
      <c r="A261" s="1">
        <f>A248</f>
        <v>0</v>
      </c>
    </row>
    <row r="262" spans="1:13" hidden="1" x14ac:dyDescent="0.25">
      <c r="A262" s="1">
        <f>A248</f>
        <v>0</v>
      </c>
    </row>
    <row r="263" spans="1:13" hidden="1" x14ac:dyDescent="0.25">
      <c r="A263" s="1">
        <f>A248*IF(COUNT([1]summary!$I$71:$I$80)=0,1,0)</f>
        <v>0</v>
      </c>
      <c r="C263" s="55" t="s">
        <v>22</v>
      </c>
      <c r="D263" s="56"/>
      <c r="E263" s="56"/>
      <c r="F263" s="56"/>
      <c r="G263" s="56"/>
      <c r="H263" s="56"/>
      <c r="I263" s="56"/>
      <c r="J263" s="57"/>
    </row>
    <row r="264" spans="1:13" hidden="1" x14ac:dyDescent="0.25">
      <c r="A264" s="1">
        <f>A263</f>
        <v>0</v>
      </c>
      <c r="C264" s="58"/>
      <c r="D264" s="59"/>
      <c r="E264" s="59"/>
      <c r="F264" s="59"/>
      <c r="G264" s="59"/>
      <c r="H264" s="59"/>
      <c r="I264" s="59"/>
      <c r="J264" s="60"/>
    </row>
    <row r="265" spans="1:13" hidden="1" x14ac:dyDescent="0.25">
      <c r="A265" s="1">
        <f>A263</f>
        <v>0</v>
      </c>
    </row>
    <row r="266" spans="1:13" hidden="1" x14ac:dyDescent="0.25">
      <c r="A266" s="1">
        <f>A263</f>
        <v>0</v>
      </c>
    </row>
    <row r="267" spans="1:13" hidden="1" x14ac:dyDescent="0.25">
      <c r="A267" s="1">
        <f>A248*IF([1]summary!$F$12='Príloha č. 2'!M267,1,0)</f>
        <v>0</v>
      </c>
      <c r="B267" s="61" t="s">
        <v>23</v>
      </c>
      <c r="C267" s="61"/>
      <c r="D267" s="61"/>
      <c r="E267" s="61"/>
      <c r="F267" s="61"/>
      <c r="G267" s="61"/>
      <c r="H267" s="61"/>
      <c r="I267" s="61"/>
      <c r="J267" s="61"/>
      <c r="K267" s="61"/>
      <c r="M267" s="5" t="s">
        <v>24</v>
      </c>
    </row>
    <row r="268" spans="1:13" hidden="1" x14ac:dyDescent="0.25">
      <c r="A268" s="1">
        <f>A267</f>
        <v>0</v>
      </c>
    </row>
    <row r="269" spans="1:13" ht="15" hidden="1" customHeight="1" x14ac:dyDescent="0.25">
      <c r="A269" s="1">
        <f>A267</f>
        <v>0</v>
      </c>
      <c r="B269" s="62" t="s">
        <v>25</v>
      </c>
      <c r="C269" s="62"/>
      <c r="D269" s="62"/>
      <c r="E269" s="62"/>
      <c r="F269" s="62"/>
      <c r="G269" s="62"/>
      <c r="H269" s="62"/>
      <c r="I269" s="62"/>
      <c r="J269" s="62"/>
      <c r="K269" s="62"/>
    </row>
    <row r="270" spans="1:13" hidden="1" x14ac:dyDescent="0.25">
      <c r="A270" s="1">
        <f>A267</f>
        <v>0</v>
      </c>
      <c r="B270" s="62"/>
      <c r="C270" s="62"/>
      <c r="D270" s="62"/>
      <c r="E270" s="62"/>
      <c r="F270" s="62"/>
      <c r="G270" s="62"/>
      <c r="H270" s="62"/>
      <c r="I270" s="62"/>
      <c r="J270" s="62"/>
      <c r="K270" s="62"/>
    </row>
    <row r="271" spans="1:13" hidden="1" x14ac:dyDescent="0.25">
      <c r="A271" s="1">
        <f>A267</f>
        <v>0</v>
      </c>
    </row>
    <row r="272" spans="1:13" hidden="1" x14ac:dyDescent="0.25">
      <c r="A272" s="1">
        <f>A273</f>
        <v>0</v>
      </c>
    </row>
    <row r="273" spans="1:13" hidden="1" x14ac:dyDescent="0.25">
      <c r="A273" s="1">
        <f>A248*IF(COUNT([1]summary!$I$71:$I$80)=0,IF([1]summary!$G$20="všetky predmety spolu",0,1),IF([1]summary!$E$58="cenové ponuky komplexne",0,1))</f>
        <v>0</v>
      </c>
      <c r="C273" s="21" t="s">
        <v>26</v>
      </c>
      <c r="D273" s="22"/>
    </row>
    <row r="274" spans="1:13" s="23" customFormat="1" hidden="1" x14ac:dyDescent="0.25">
      <c r="A274" s="1">
        <f>A273</f>
        <v>0</v>
      </c>
      <c r="C274" s="21"/>
    </row>
    <row r="275" spans="1:13" s="23" customFormat="1" ht="15" hidden="1" customHeight="1" x14ac:dyDescent="0.25">
      <c r="A275" s="1">
        <f>A273</f>
        <v>0</v>
      </c>
      <c r="C275" s="21" t="s">
        <v>27</v>
      </c>
      <c r="D275" s="22"/>
      <c r="G275" s="24"/>
      <c r="H275" s="24"/>
      <c r="I275" s="24"/>
      <c r="J275" s="24"/>
      <c r="K275" s="24"/>
    </row>
    <row r="276" spans="1:13" s="23" customFormat="1" hidden="1" x14ac:dyDescent="0.25">
      <c r="A276" s="1">
        <f>A273</f>
        <v>0</v>
      </c>
      <c r="F276" s="25"/>
      <c r="G276" s="45" t="str">
        <f>"podpis a pečiatka "&amp;IF(COUNT([1]summary!$I$71:$I$80)=0,"navrhovateľa","dodávateľa")</f>
        <v>podpis a pečiatka navrhovateľa</v>
      </c>
      <c r="H276" s="45"/>
      <c r="I276" s="45"/>
      <c r="J276" s="45"/>
      <c r="K276" s="45"/>
    </row>
    <row r="277" spans="1:13" s="23" customFormat="1" hidden="1" x14ac:dyDescent="0.25">
      <c r="A277" s="1">
        <f>A273</f>
        <v>0</v>
      </c>
      <c r="F277" s="25"/>
      <c r="G277" s="26"/>
      <c r="H277" s="26"/>
      <c r="I277" s="26"/>
      <c r="J277" s="26"/>
      <c r="K277" s="26"/>
    </row>
    <row r="278" spans="1:13" ht="15" hidden="1" customHeight="1" x14ac:dyDescent="0.25">
      <c r="A278" s="1">
        <f>A273*IF(COUNT([1]summary!$I$71:$I$80)=0,1,0)</f>
        <v>0</v>
      </c>
      <c r="B278" s="46" t="s">
        <v>28</v>
      </c>
      <c r="C278" s="46"/>
      <c r="D278" s="46"/>
      <c r="E278" s="46"/>
      <c r="F278" s="46"/>
      <c r="G278" s="46"/>
      <c r="H278" s="46"/>
      <c r="I278" s="46"/>
      <c r="J278" s="46"/>
      <c r="K278" s="46"/>
      <c r="L278" s="27"/>
    </row>
    <row r="279" spans="1:13" hidden="1" x14ac:dyDescent="0.25">
      <c r="A279" s="1">
        <f>A278</f>
        <v>0</v>
      </c>
      <c r="B279" s="46"/>
      <c r="C279" s="46"/>
      <c r="D279" s="46"/>
      <c r="E279" s="46"/>
      <c r="F279" s="46"/>
      <c r="G279" s="46"/>
      <c r="H279" s="46"/>
      <c r="I279" s="46"/>
      <c r="J279" s="46"/>
      <c r="K279" s="46"/>
      <c r="L279" s="27"/>
    </row>
    <row r="280" spans="1:13" ht="15" hidden="1" customHeight="1" x14ac:dyDescent="0.25">
      <c r="A280" s="1">
        <f>A273*IF(A278=1,0,1)</f>
        <v>0</v>
      </c>
      <c r="B280" s="46" t="s">
        <v>29</v>
      </c>
      <c r="C280" s="46"/>
      <c r="D280" s="46"/>
      <c r="E280" s="46"/>
      <c r="F280" s="46"/>
      <c r="G280" s="46"/>
      <c r="H280" s="46"/>
      <c r="I280" s="46"/>
      <c r="J280" s="46"/>
      <c r="K280" s="46"/>
      <c r="L280" s="27"/>
    </row>
    <row r="281" spans="1:13" hidden="1" x14ac:dyDescent="0.25">
      <c r="A281" s="1">
        <f>A280</f>
        <v>0</v>
      </c>
      <c r="B281" s="46"/>
      <c r="C281" s="46"/>
      <c r="D281" s="46"/>
      <c r="E281" s="46"/>
      <c r="F281" s="46"/>
      <c r="G281" s="46"/>
      <c r="H281" s="46"/>
      <c r="I281" s="46"/>
      <c r="J281" s="46"/>
      <c r="K281" s="46"/>
      <c r="L281" s="27"/>
    </row>
    <row r="282" spans="1:13" s="1" customFormat="1" ht="21" hidden="1" x14ac:dyDescent="0.25">
      <c r="A282" s="1">
        <f>A305*A273</f>
        <v>0</v>
      </c>
      <c r="B282" s="3"/>
      <c r="C282" s="4"/>
      <c r="D282" s="4"/>
      <c r="E282" s="4"/>
      <c r="F282" s="4"/>
      <c r="G282" s="4"/>
      <c r="H282" s="4"/>
      <c r="I282" s="4"/>
      <c r="J282" s="95" t="str">
        <f>IF(COUNT([1]summary!$I$71:$I$80)=0,'[1]Výzva na prieskum trhu'!$C$149,'[1]Výzva na predloženie CP'!$B$414)</f>
        <v xml:space="preserve">Príloha č. 2: </v>
      </c>
      <c r="K282" s="95"/>
    </row>
    <row r="283" spans="1:13" s="1" customFormat="1" ht="23.25" hidden="1" x14ac:dyDescent="0.25">
      <c r="A283" s="1">
        <f>A305*A273</f>
        <v>0</v>
      </c>
      <c r="B283" s="96" t="str">
        <f>IF(COUNT([1]summary!$I$71:$I$80)=0,'[1]Výzva na prieskum trhu'!$B$2,'[1]Výzva na predloženie CP'!$B$2)</f>
        <v>Výzva na predloženie ponúk - prieskum trhu</v>
      </c>
      <c r="C283" s="96"/>
      <c r="D283" s="96"/>
      <c r="E283" s="96"/>
      <c r="F283" s="96"/>
      <c r="G283" s="96"/>
      <c r="H283" s="96"/>
      <c r="I283" s="96"/>
      <c r="J283" s="96"/>
      <c r="K283" s="96"/>
      <c r="M283" s="5"/>
    </row>
    <row r="284" spans="1:13" s="1" customFormat="1" hidden="1" x14ac:dyDescent="0.25">
      <c r="A284" s="1">
        <f>A305*A273</f>
        <v>0</v>
      </c>
      <c r="B284" s="6"/>
      <c r="C284" s="6"/>
      <c r="D284" s="6"/>
      <c r="E284" s="6"/>
      <c r="F284" s="6"/>
      <c r="G284" s="6"/>
      <c r="H284" s="6"/>
      <c r="I284" s="6"/>
      <c r="J284" s="6"/>
      <c r="K284" s="6"/>
      <c r="M284" s="5"/>
    </row>
    <row r="285" spans="1:13" s="1" customFormat="1" ht="23.25" hidden="1" x14ac:dyDescent="0.25">
      <c r="A285" s="1">
        <f>A305*A273</f>
        <v>0</v>
      </c>
      <c r="B285" s="96" t="str">
        <f>IF(COUNT([1]summary!$I$71:$I$80)=0,'[1]Výzva na prieskum trhu'!$E$154,'[1]Výzva na predloženie CP'!$E$419)</f>
        <v>Cenová ponuka - časť 6</v>
      </c>
      <c r="C285" s="96"/>
      <c r="D285" s="96"/>
      <c r="E285" s="96"/>
      <c r="F285" s="96"/>
      <c r="G285" s="96"/>
      <c r="H285" s="96"/>
      <c r="I285" s="96"/>
      <c r="J285" s="96"/>
      <c r="K285" s="96"/>
      <c r="M285" s="5"/>
    </row>
    <row r="286" spans="1:13" hidden="1" x14ac:dyDescent="0.25">
      <c r="A286" s="1">
        <f>A305*A273</f>
        <v>0</v>
      </c>
    </row>
    <row r="287" spans="1:13" ht="15" hidden="1" customHeight="1" x14ac:dyDescent="0.25">
      <c r="A287" s="1">
        <f>A305*A273</f>
        <v>0</v>
      </c>
      <c r="B287" s="62" t="s">
        <v>1</v>
      </c>
      <c r="C287" s="62"/>
      <c r="D287" s="62"/>
      <c r="E287" s="62"/>
      <c r="F287" s="62"/>
      <c r="G287" s="62"/>
      <c r="H287" s="62"/>
      <c r="I287" s="62"/>
      <c r="J287" s="62"/>
      <c r="K287" s="62"/>
    </row>
    <row r="288" spans="1:13" hidden="1" x14ac:dyDescent="0.25">
      <c r="A288" s="1">
        <f>A305*A273</f>
        <v>0</v>
      </c>
      <c r="B288" s="62"/>
      <c r="C288" s="62"/>
      <c r="D288" s="62"/>
      <c r="E288" s="62"/>
      <c r="F288" s="62"/>
      <c r="G288" s="62"/>
      <c r="H288" s="62"/>
      <c r="I288" s="62"/>
      <c r="J288" s="62"/>
      <c r="K288" s="62"/>
    </row>
    <row r="289" spans="1:13" hidden="1" x14ac:dyDescent="0.25">
      <c r="A289" s="1">
        <f>A305*A273</f>
        <v>0</v>
      </c>
      <c r="B289" s="62"/>
      <c r="C289" s="62"/>
      <c r="D289" s="62"/>
      <c r="E289" s="62"/>
      <c r="F289" s="62"/>
      <c r="G289" s="62"/>
      <c r="H289" s="62"/>
      <c r="I289" s="62"/>
      <c r="J289" s="62"/>
      <c r="K289" s="62"/>
    </row>
    <row r="290" spans="1:13" hidden="1" x14ac:dyDescent="0.25">
      <c r="A290" s="1">
        <f>A305*A273</f>
        <v>0</v>
      </c>
    </row>
    <row r="291" spans="1:13" s="1" customFormat="1" ht="19.5" hidden="1" customHeight="1" thickBot="1" x14ac:dyDescent="0.3">
      <c r="A291" s="1">
        <f>A305*A273</f>
        <v>0</v>
      </c>
      <c r="C291" s="122" t="str">
        <f>"Identifikačné údaje "&amp;IF(OR([1]summary!$K$41="",[1]summary!$K$41&gt;=[1]summary!$K$39),"navrhovateľa:","dodávateľa:")</f>
        <v>Identifikačné údaje navrhovateľa:</v>
      </c>
      <c r="D291" s="123"/>
      <c r="E291" s="123"/>
      <c r="F291" s="123"/>
      <c r="G291" s="124"/>
    </row>
    <row r="292" spans="1:13" s="1" customFormat="1" ht="19.5" hidden="1" customHeight="1" x14ac:dyDescent="0.25">
      <c r="A292" s="1">
        <f>A305*A273</f>
        <v>0</v>
      </c>
      <c r="C292" s="125" t="s">
        <v>2</v>
      </c>
      <c r="D292" s="126"/>
      <c r="E292" s="127"/>
      <c r="F292" s="128"/>
      <c r="G292" s="129"/>
    </row>
    <row r="293" spans="1:13" s="1" customFormat="1" ht="39" hidden="1" customHeight="1" x14ac:dyDescent="0.25">
      <c r="A293" s="1">
        <f>A305*A273</f>
        <v>0</v>
      </c>
      <c r="C293" s="130" t="s">
        <v>3</v>
      </c>
      <c r="D293" s="131"/>
      <c r="E293" s="90"/>
      <c r="F293" s="91"/>
      <c r="G293" s="92"/>
    </row>
    <row r="294" spans="1:13" s="1" customFormat="1" ht="19.5" hidden="1" customHeight="1" x14ac:dyDescent="0.25">
      <c r="A294" s="1">
        <f>A305*A273</f>
        <v>0</v>
      </c>
      <c r="C294" s="115" t="s">
        <v>4</v>
      </c>
      <c r="D294" s="116"/>
      <c r="E294" s="90"/>
      <c r="F294" s="91"/>
      <c r="G294" s="92"/>
    </row>
    <row r="295" spans="1:13" s="1" customFormat="1" ht="19.5" hidden="1" customHeight="1" x14ac:dyDescent="0.25">
      <c r="A295" s="1">
        <f>A305*A273</f>
        <v>0</v>
      </c>
      <c r="C295" s="115" t="s">
        <v>5</v>
      </c>
      <c r="D295" s="116"/>
      <c r="E295" s="90"/>
      <c r="F295" s="91"/>
      <c r="G295" s="92"/>
    </row>
    <row r="296" spans="1:13" s="1" customFormat="1" ht="30" hidden="1" customHeight="1" x14ac:dyDescent="0.25">
      <c r="A296" s="1">
        <f>A305</f>
        <v>0</v>
      </c>
      <c r="C296" s="88" t="s">
        <v>6</v>
      </c>
      <c r="D296" s="89"/>
      <c r="E296" s="90"/>
      <c r="F296" s="91"/>
      <c r="G296" s="92"/>
      <c r="M296" s="5"/>
    </row>
    <row r="297" spans="1:13" s="1" customFormat="1" ht="19.5" hidden="1" customHeight="1" x14ac:dyDescent="0.25">
      <c r="A297" s="1">
        <f>A305*A273</f>
        <v>0</v>
      </c>
      <c r="C297" s="115" t="s">
        <v>7</v>
      </c>
      <c r="D297" s="116"/>
      <c r="E297" s="90"/>
      <c r="F297" s="91"/>
      <c r="G297" s="92"/>
    </row>
    <row r="298" spans="1:13" s="1" customFormat="1" ht="19.5" hidden="1" customHeight="1" x14ac:dyDescent="0.25">
      <c r="A298" s="1">
        <f>A305*A273</f>
        <v>0</v>
      </c>
      <c r="C298" s="115" t="s">
        <v>8</v>
      </c>
      <c r="D298" s="116"/>
      <c r="E298" s="90"/>
      <c r="F298" s="91"/>
      <c r="G298" s="92"/>
    </row>
    <row r="299" spans="1:13" s="1" customFormat="1" ht="19.5" hidden="1" customHeight="1" x14ac:dyDescent="0.25">
      <c r="A299" s="1">
        <f>A305*A273</f>
        <v>0</v>
      </c>
      <c r="C299" s="115" t="s">
        <v>9</v>
      </c>
      <c r="D299" s="116"/>
      <c r="E299" s="90"/>
      <c r="F299" s="91"/>
      <c r="G299" s="92"/>
    </row>
    <row r="300" spans="1:13" s="1" customFormat="1" ht="19.5" hidden="1" customHeight="1" x14ac:dyDescent="0.25">
      <c r="A300" s="1">
        <f>A305*A273</f>
        <v>0</v>
      </c>
      <c r="C300" s="115" t="s">
        <v>10</v>
      </c>
      <c r="D300" s="116"/>
      <c r="E300" s="90"/>
      <c r="F300" s="91"/>
      <c r="G300" s="92"/>
    </row>
    <row r="301" spans="1:13" s="1" customFormat="1" ht="19.5" hidden="1" customHeight="1" x14ac:dyDescent="0.25">
      <c r="A301" s="1">
        <f>A305*A273</f>
        <v>0</v>
      </c>
      <c r="C301" s="115" t="s">
        <v>11</v>
      </c>
      <c r="D301" s="116"/>
      <c r="E301" s="90"/>
      <c r="F301" s="91"/>
      <c r="G301" s="92"/>
    </row>
    <row r="302" spans="1:13" s="1" customFormat="1" ht="19.5" hidden="1" customHeight="1" thickBot="1" x14ac:dyDescent="0.3">
      <c r="A302" s="1">
        <f>A305*A273</f>
        <v>0</v>
      </c>
      <c r="C302" s="117" t="s">
        <v>12</v>
      </c>
      <c r="D302" s="118"/>
      <c r="E302" s="119"/>
      <c r="F302" s="120"/>
      <c r="G302" s="121"/>
    </row>
    <row r="303" spans="1:13" hidden="1" x14ac:dyDescent="0.25">
      <c r="A303" s="1">
        <f>A305*A273</f>
        <v>0</v>
      </c>
    </row>
    <row r="304" spans="1:13" hidden="1" x14ac:dyDescent="0.25">
      <c r="A304" s="1">
        <f>A305*A273</f>
        <v>0</v>
      </c>
    </row>
    <row r="305" spans="1:11" hidden="1" x14ac:dyDescent="0.25">
      <c r="A305">
        <f>IF(D305&lt;&gt;"",1,0)</f>
        <v>0</v>
      </c>
      <c r="B305" s="76" t="s">
        <v>13</v>
      </c>
      <c r="C305" s="76"/>
      <c r="D305" s="77" t="str">
        <f>IF([1]summary!$B$42&lt;&gt;"",[1]summary!$B$42,"")</f>
        <v/>
      </c>
      <c r="E305" s="77"/>
      <c r="F305" s="77"/>
      <c r="G305" s="77"/>
      <c r="H305" s="77"/>
      <c r="I305" s="77"/>
      <c r="J305" s="77"/>
      <c r="K305" s="8"/>
    </row>
    <row r="306" spans="1:11" hidden="1" x14ac:dyDescent="0.25">
      <c r="A306" s="1">
        <f>A305</f>
        <v>0</v>
      </c>
    </row>
    <row r="307" spans="1:11" ht="54.95" hidden="1" customHeight="1" thickBot="1" x14ac:dyDescent="0.3">
      <c r="A307" s="1">
        <f>A305</f>
        <v>0</v>
      </c>
      <c r="B307" s="78" t="s">
        <v>14</v>
      </c>
      <c r="C307" s="79"/>
      <c r="D307" s="80"/>
      <c r="E307" s="81" t="s">
        <v>30</v>
      </c>
      <c r="F307" s="82"/>
      <c r="G307" s="10" t="s">
        <v>31</v>
      </c>
      <c r="H307" s="9" t="s">
        <v>15</v>
      </c>
      <c r="I307" s="10" t="s">
        <v>16</v>
      </c>
      <c r="J307" s="28" t="s">
        <v>17</v>
      </c>
      <c r="K307" s="28" t="s">
        <v>18</v>
      </c>
    </row>
    <row r="308" spans="1:11" ht="25.5" hidden="1" customHeight="1" x14ac:dyDescent="0.25">
      <c r="A308" s="1">
        <f>A305</f>
        <v>0</v>
      </c>
      <c r="B308" s="47" t="s">
        <v>32</v>
      </c>
      <c r="C308" s="48"/>
      <c r="D308" s="29"/>
      <c r="E308" s="105"/>
      <c r="F308" s="106"/>
      <c r="G308" s="30" t="s">
        <v>33</v>
      </c>
      <c r="H308" s="12"/>
      <c r="I308" s="13"/>
      <c r="J308" s="14" t="str">
        <f t="shared" ref="J308:J315" si="9">IF(AND(H308&lt;&gt;"",I308&lt;&gt;""),H308*I308,"")</f>
        <v/>
      </c>
      <c r="K308" s="15" t="str">
        <f>IF(J308&lt;&gt;"",J308*IF(E296="platiteľ DPH",1.2,1),"")</f>
        <v/>
      </c>
    </row>
    <row r="309" spans="1:11" ht="25.5" hidden="1" customHeight="1" x14ac:dyDescent="0.25">
      <c r="A309" s="1">
        <f>A305</f>
        <v>0</v>
      </c>
      <c r="B309" s="63"/>
      <c r="C309" s="64"/>
      <c r="D309" s="31"/>
      <c r="E309" s="107"/>
      <c r="F309" s="108"/>
      <c r="G309" s="32" t="s">
        <v>33</v>
      </c>
      <c r="H309" s="33"/>
      <c r="I309" s="34"/>
      <c r="J309" s="35" t="str">
        <f t="shared" si="9"/>
        <v/>
      </c>
      <c r="K309" s="36" t="str">
        <f t="shared" ref="K309:K315" si="10">IF(J309&lt;&gt;"",J309*IF(E297="platiteľ DPH",1.2,1),"")</f>
        <v/>
      </c>
    </row>
    <row r="310" spans="1:11" ht="25.5" hidden="1" customHeight="1" thickBot="1" x14ac:dyDescent="0.3">
      <c r="A310" s="1">
        <f>A305</f>
        <v>0</v>
      </c>
      <c r="B310" s="49"/>
      <c r="C310" s="50"/>
      <c r="D310" s="37"/>
      <c r="E310" s="109"/>
      <c r="F310" s="110"/>
      <c r="G310" s="38" t="s">
        <v>33</v>
      </c>
      <c r="H310" s="39"/>
      <c r="I310" s="40"/>
      <c r="J310" s="41" t="str">
        <f t="shared" si="9"/>
        <v/>
      </c>
      <c r="K310" s="42" t="str">
        <f t="shared" si="10"/>
        <v/>
      </c>
    </row>
    <row r="311" spans="1:11" ht="25.5" hidden="1" customHeight="1" x14ac:dyDescent="0.25">
      <c r="A311" s="1">
        <f>A305</f>
        <v>0</v>
      </c>
      <c r="B311" s="47" t="s">
        <v>34</v>
      </c>
      <c r="C311" s="48"/>
      <c r="D311" s="29"/>
      <c r="E311" s="105"/>
      <c r="F311" s="106"/>
      <c r="G311" s="30" t="s">
        <v>33</v>
      </c>
      <c r="H311" s="12"/>
      <c r="I311" s="13"/>
      <c r="J311" s="14" t="str">
        <f t="shared" si="9"/>
        <v/>
      </c>
      <c r="K311" s="15" t="str">
        <f t="shared" si="10"/>
        <v/>
      </c>
    </row>
    <row r="312" spans="1:11" ht="25.5" hidden="1" customHeight="1" x14ac:dyDescent="0.25">
      <c r="A312" s="1">
        <f>A305</f>
        <v>0</v>
      </c>
      <c r="B312" s="63"/>
      <c r="C312" s="64"/>
      <c r="D312" s="31"/>
      <c r="E312" s="107"/>
      <c r="F312" s="108"/>
      <c r="G312" s="32" t="s">
        <v>33</v>
      </c>
      <c r="H312" s="33"/>
      <c r="I312" s="34"/>
      <c r="J312" s="35" t="str">
        <f t="shared" si="9"/>
        <v/>
      </c>
      <c r="K312" s="36" t="str">
        <f t="shared" si="10"/>
        <v/>
      </c>
    </row>
    <row r="313" spans="1:11" ht="25.5" hidden="1" customHeight="1" thickBot="1" x14ac:dyDescent="0.3">
      <c r="A313" s="1">
        <f>A305</f>
        <v>0</v>
      </c>
      <c r="B313" s="49"/>
      <c r="C313" s="50"/>
      <c r="D313" s="37"/>
      <c r="E313" s="109"/>
      <c r="F313" s="110"/>
      <c r="G313" s="38" t="s">
        <v>33</v>
      </c>
      <c r="H313" s="39"/>
      <c r="I313" s="40"/>
      <c r="J313" s="41" t="str">
        <f t="shared" si="9"/>
        <v/>
      </c>
      <c r="K313" s="42" t="str">
        <f t="shared" si="10"/>
        <v/>
      </c>
    </row>
    <row r="314" spans="1:11" ht="25.5" hidden="1" customHeight="1" x14ac:dyDescent="0.25">
      <c r="A314" s="1">
        <f>A305</f>
        <v>0</v>
      </c>
      <c r="B314" s="47" t="s">
        <v>35</v>
      </c>
      <c r="C314" s="48"/>
      <c r="D314" s="29" t="s">
        <v>36</v>
      </c>
      <c r="E314" s="111" t="s">
        <v>37</v>
      </c>
      <c r="F314" s="112"/>
      <c r="G314" s="30" t="s">
        <v>37</v>
      </c>
      <c r="H314" s="12"/>
      <c r="I314" s="13">
        <v>1</v>
      </c>
      <c r="J314" s="43" t="str">
        <f t="shared" si="9"/>
        <v/>
      </c>
      <c r="K314" s="44" t="str">
        <f t="shared" si="10"/>
        <v/>
      </c>
    </row>
    <row r="315" spans="1:11" ht="25.5" hidden="1" customHeight="1" thickBot="1" x14ac:dyDescent="0.3">
      <c r="A315" s="1">
        <f>A305</f>
        <v>0</v>
      </c>
      <c r="B315" s="49"/>
      <c r="C315" s="50"/>
      <c r="D315" s="37" t="s">
        <v>38</v>
      </c>
      <c r="E315" s="113" t="s">
        <v>37</v>
      </c>
      <c r="F315" s="114"/>
      <c r="G315" s="38" t="s">
        <v>37</v>
      </c>
      <c r="H315" s="39"/>
      <c r="I315" s="40">
        <v>1</v>
      </c>
      <c r="J315" s="41" t="str">
        <f t="shared" si="9"/>
        <v/>
      </c>
      <c r="K315" s="42" t="str">
        <f t="shared" si="10"/>
        <v/>
      </c>
    </row>
    <row r="316" spans="1:11" ht="25.5" hidden="1" customHeight="1" thickBot="1" x14ac:dyDescent="0.3">
      <c r="A316" s="1">
        <f>A305</f>
        <v>0</v>
      </c>
      <c r="B316" s="16"/>
      <c r="C316" s="17"/>
      <c r="D316" s="17"/>
      <c r="E316" s="17"/>
      <c r="F316" s="17"/>
      <c r="G316" s="17"/>
      <c r="H316" s="18"/>
      <c r="I316" s="18" t="s">
        <v>20</v>
      </c>
      <c r="J316" s="19" t="str">
        <f>IF(SUM(J308:J315)&gt;0,SUM(J308:J315),"")</f>
        <v/>
      </c>
      <c r="K316" s="19" t="str">
        <f>IF(SUM(K308:K315)&gt;0,SUM(K308:K315),"")</f>
        <v/>
      </c>
    </row>
    <row r="317" spans="1:11" hidden="1" x14ac:dyDescent="0.25">
      <c r="A317" s="1">
        <f>A305</f>
        <v>0</v>
      </c>
      <c r="B317" s="20" t="s">
        <v>21</v>
      </c>
    </row>
    <row r="318" spans="1:11" hidden="1" x14ac:dyDescent="0.25">
      <c r="A318" s="1">
        <f>A305</f>
        <v>0</v>
      </c>
    </row>
    <row r="319" spans="1:11" hidden="1" x14ac:dyDescent="0.25">
      <c r="A319" s="1">
        <f>A305</f>
        <v>0</v>
      </c>
    </row>
    <row r="320" spans="1:11" hidden="1" x14ac:dyDescent="0.25">
      <c r="A320" s="1">
        <f>A305*IF(COUNT([1]summary!$I$71:$I$80)=0,1,0)</f>
        <v>0</v>
      </c>
      <c r="C320" s="55" t="s">
        <v>22</v>
      </c>
      <c r="D320" s="56"/>
      <c r="E320" s="56"/>
      <c r="F320" s="56"/>
      <c r="G320" s="56"/>
      <c r="H320" s="56"/>
      <c r="I320" s="56"/>
      <c r="J320" s="57"/>
    </row>
    <row r="321" spans="1:13" hidden="1" x14ac:dyDescent="0.25">
      <c r="A321" s="1">
        <f>A320</f>
        <v>0</v>
      </c>
      <c r="C321" s="58"/>
      <c r="D321" s="59"/>
      <c r="E321" s="59"/>
      <c r="F321" s="59"/>
      <c r="G321" s="59"/>
      <c r="H321" s="59"/>
      <c r="I321" s="59"/>
      <c r="J321" s="60"/>
    </row>
    <row r="322" spans="1:13" hidden="1" x14ac:dyDescent="0.25">
      <c r="A322" s="1">
        <f>A320</f>
        <v>0</v>
      </c>
    </row>
    <row r="323" spans="1:13" hidden="1" x14ac:dyDescent="0.25">
      <c r="A323" s="1">
        <f>A320</f>
        <v>0</v>
      </c>
    </row>
    <row r="324" spans="1:13" hidden="1" x14ac:dyDescent="0.25">
      <c r="A324" s="1">
        <f>A305*IF([1]summary!$F$12='Príloha č. 2'!M324,1,0)</f>
        <v>0</v>
      </c>
      <c r="B324" s="61" t="s">
        <v>23</v>
      </c>
      <c r="C324" s="61"/>
      <c r="D324" s="61"/>
      <c r="E324" s="61"/>
      <c r="F324" s="61"/>
      <c r="G324" s="61"/>
      <c r="H324" s="61"/>
      <c r="I324" s="61"/>
      <c r="J324" s="61"/>
      <c r="K324" s="61"/>
      <c r="M324" s="5" t="s">
        <v>24</v>
      </c>
    </row>
    <row r="325" spans="1:13" hidden="1" x14ac:dyDescent="0.25">
      <c r="A325" s="1">
        <f>A324</f>
        <v>0</v>
      </c>
    </row>
    <row r="326" spans="1:13" ht="15" hidden="1" customHeight="1" x14ac:dyDescent="0.25">
      <c r="A326" s="1">
        <f>A324</f>
        <v>0</v>
      </c>
      <c r="B326" s="62" t="s">
        <v>25</v>
      </c>
      <c r="C326" s="62"/>
      <c r="D326" s="62"/>
      <c r="E326" s="62"/>
      <c r="F326" s="62"/>
      <c r="G326" s="62"/>
      <c r="H326" s="62"/>
      <c r="I326" s="62"/>
      <c r="J326" s="62"/>
      <c r="K326" s="62"/>
    </row>
    <row r="327" spans="1:13" hidden="1" x14ac:dyDescent="0.25">
      <c r="A327" s="1">
        <f>A324</f>
        <v>0</v>
      </c>
      <c r="B327" s="62"/>
      <c r="C327" s="62"/>
      <c r="D327" s="62"/>
      <c r="E327" s="62"/>
      <c r="F327" s="62"/>
      <c r="G327" s="62"/>
      <c r="H327" s="62"/>
      <c r="I327" s="62"/>
      <c r="J327" s="62"/>
      <c r="K327" s="62"/>
    </row>
    <row r="328" spans="1:13" hidden="1" x14ac:dyDescent="0.25">
      <c r="A328" s="1">
        <f>A324</f>
        <v>0</v>
      </c>
    </row>
    <row r="329" spans="1:13" hidden="1" x14ac:dyDescent="0.25">
      <c r="A329" s="1">
        <f>A330</f>
        <v>0</v>
      </c>
    </row>
    <row r="330" spans="1:13" hidden="1" x14ac:dyDescent="0.25">
      <c r="A330" s="1">
        <f>A305*IF(COUNT([1]summary!$I$71:$I$80)=0,IF([1]summary!$G$20="všetky predmety spolu",0,1),IF([1]summary!$E$58="cenové ponuky komplexne",0,1))</f>
        <v>0</v>
      </c>
      <c r="C330" s="21" t="s">
        <v>26</v>
      </c>
      <c r="D330" s="22"/>
    </row>
    <row r="331" spans="1:13" s="23" customFormat="1" hidden="1" x14ac:dyDescent="0.25">
      <c r="A331" s="1">
        <f>A330</f>
        <v>0</v>
      </c>
      <c r="C331" s="21"/>
    </row>
    <row r="332" spans="1:13" s="23" customFormat="1" ht="15" hidden="1" customHeight="1" x14ac:dyDescent="0.25">
      <c r="A332" s="1">
        <f>A330</f>
        <v>0</v>
      </c>
      <c r="C332" s="21" t="s">
        <v>27</v>
      </c>
      <c r="D332" s="22"/>
      <c r="G332" s="24"/>
      <c r="H332" s="24"/>
      <c r="I332" s="24"/>
      <c r="J332" s="24"/>
      <c r="K332" s="24"/>
    </row>
    <row r="333" spans="1:13" s="23" customFormat="1" hidden="1" x14ac:dyDescent="0.25">
      <c r="A333" s="1">
        <f>A330</f>
        <v>0</v>
      </c>
      <c r="F333" s="25"/>
      <c r="G333" s="45" t="str">
        <f>"podpis a pečiatka "&amp;IF(COUNT([1]summary!$I$71:$I$80)=0,"navrhovateľa","dodávateľa")</f>
        <v>podpis a pečiatka navrhovateľa</v>
      </c>
      <c r="H333" s="45"/>
      <c r="I333" s="45"/>
      <c r="J333" s="45"/>
      <c r="K333" s="45"/>
    </row>
    <row r="334" spans="1:13" s="23" customFormat="1" hidden="1" x14ac:dyDescent="0.25">
      <c r="A334" s="1">
        <f>A330</f>
        <v>0</v>
      </c>
      <c r="F334" s="25"/>
      <c r="G334" s="26"/>
      <c r="H334" s="26"/>
      <c r="I334" s="26"/>
      <c r="J334" s="26"/>
      <c r="K334" s="26"/>
    </row>
    <row r="335" spans="1:13" ht="15" hidden="1" customHeight="1" x14ac:dyDescent="0.25">
      <c r="A335" s="1">
        <f>A330*IF(COUNT([1]summary!$I$71:$I$80)=0,1,0)</f>
        <v>0</v>
      </c>
      <c r="B335" s="46" t="s">
        <v>28</v>
      </c>
      <c r="C335" s="46"/>
      <c r="D335" s="46"/>
      <c r="E335" s="46"/>
      <c r="F335" s="46"/>
      <c r="G335" s="46"/>
      <c r="H335" s="46"/>
      <c r="I335" s="46"/>
      <c r="J335" s="46"/>
      <c r="K335" s="46"/>
      <c r="L335" s="27"/>
    </row>
    <row r="336" spans="1:13" hidden="1" x14ac:dyDescent="0.25">
      <c r="A336" s="1">
        <f>A335</f>
        <v>0</v>
      </c>
      <c r="B336" s="46"/>
      <c r="C336" s="46"/>
      <c r="D336" s="46"/>
      <c r="E336" s="46"/>
      <c r="F336" s="46"/>
      <c r="G336" s="46"/>
      <c r="H336" s="46"/>
      <c r="I336" s="46"/>
      <c r="J336" s="46"/>
      <c r="K336" s="46"/>
      <c r="L336" s="27"/>
    </row>
    <row r="337" spans="1:13" ht="15" hidden="1" customHeight="1" x14ac:dyDescent="0.25">
      <c r="A337" s="1">
        <f>A330*IF(A335=1,0,1)</f>
        <v>0</v>
      </c>
      <c r="B337" s="46" t="s">
        <v>29</v>
      </c>
      <c r="C337" s="46"/>
      <c r="D337" s="46"/>
      <c r="E337" s="46"/>
      <c r="F337" s="46"/>
      <c r="G337" s="46"/>
      <c r="H337" s="46"/>
      <c r="I337" s="46"/>
      <c r="J337" s="46"/>
      <c r="K337" s="46"/>
      <c r="L337" s="27"/>
    </row>
    <row r="338" spans="1:13" hidden="1" x14ac:dyDescent="0.25">
      <c r="A338" s="1">
        <f>A337</f>
        <v>0</v>
      </c>
      <c r="B338" s="46"/>
      <c r="C338" s="46"/>
      <c r="D338" s="46"/>
      <c r="E338" s="46"/>
      <c r="F338" s="46"/>
      <c r="G338" s="46"/>
      <c r="H338" s="46"/>
      <c r="I338" s="46"/>
      <c r="J338" s="46"/>
      <c r="K338" s="46"/>
      <c r="L338" s="27"/>
    </row>
    <row r="339" spans="1:13" s="1" customFormat="1" ht="21" hidden="1" x14ac:dyDescent="0.25">
      <c r="A339" s="1">
        <f>A362*A330</f>
        <v>0</v>
      </c>
      <c r="B339" s="3"/>
      <c r="C339" s="4"/>
      <c r="D339" s="4"/>
      <c r="E339" s="4"/>
      <c r="F339" s="4"/>
      <c r="G339" s="4"/>
      <c r="H339" s="4"/>
      <c r="I339" s="4"/>
      <c r="J339" s="95" t="str">
        <f>IF(COUNT([1]summary!$I$71:$I$80)=0,'[1]Výzva na prieskum trhu'!$C$149,'[1]Výzva na predloženie CP'!$B$414)</f>
        <v xml:space="preserve">Príloha č. 2: </v>
      </c>
      <c r="K339" s="95"/>
    </row>
    <row r="340" spans="1:13" s="1" customFormat="1" ht="23.25" hidden="1" x14ac:dyDescent="0.25">
      <c r="A340" s="1">
        <f>A362*A330</f>
        <v>0</v>
      </c>
      <c r="B340" s="96" t="str">
        <f>IF(COUNT([1]summary!$I$71:$I$80)=0,'[1]Výzva na prieskum trhu'!$B$2,'[1]Výzva na predloženie CP'!$B$2)</f>
        <v>Výzva na predloženie ponúk - prieskum trhu</v>
      </c>
      <c r="C340" s="96"/>
      <c r="D340" s="96"/>
      <c r="E340" s="96"/>
      <c r="F340" s="96"/>
      <c r="G340" s="96"/>
      <c r="H340" s="96"/>
      <c r="I340" s="96"/>
      <c r="J340" s="96"/>
      <c r="K340" s="96"/>
      <c r="M340" s="5"/>
    </row>
    <row r="341" spans="1:13" s="1" customFormat="1" hidden="1" x14ac:dyDescent="0.25">
      <c r="A341" s="1">
        <f>A362*A330</f>
        <v>0</v>
      </c>
      <c r="B341" s="6"/>
      <c r="C341" s="6"/>
      <c r="D341" s="6"/>
      <c r="E341" s="6"/>
      <c r="F341" s="6"/>
      <c r="G341" s="6"/>
      <c r="H341" s="6"/>
      <c r="I341" s="6"/>
      <c r="J341" s="6"/>
      <c r="K341" s="6"/>
      <c r="M341" s="5"/>
    </row>
    <row r="342" spans="1:13" s="1" customFormat="1" ht="23.25" hidden="1" x14ac:dyDescent="0.25">
      <c r="A342" s="1">
        <f>A362*A330</f>
        <v>0</v>
      </c>
      <c r="B342" s="96" t="str">
        <f>IF(COUNT([1]summary!$I$71:$I$80)=0,'[1]Výzva na prieskum trhu'!$E$155,'[1]Výzva na predloženie CP'!$E$420)</f>
        <v>Cenová ponuka - časť 7</v>
      </c>
      <c r="C342" s="96"/>
      <c r="D342" s="96"/>
      <c r="E342" s="96"/>
      <c r="F342" s="96"/>
      <c r="G342" s="96"/>
      <c r="H342" s="96"/>
      <c r="I342" s="96"/>
      <c r="J342" s="96"/>
      <c r="K342" s="96"/>
      <c r="M342" s="5"/>
    </row>
    <row r="343" spans="1:13" hidden="1" x14ac:dyDescent="0.25">
      <c r="A343" s="1">
        <f>A362*A330</f>
        <v>0</v>
      </c>
    </row>
    <row r="344" spans="1:13" ht="15" hidden="1" customHeight="1" x14ac:dyDescent="0.25">
      <c r="A344" s="1">
        <f>A362*A330</f>
        <v>0</v>
      </c>
      <c r="B344" s="62" t="s">
        <v>1</v>
      </c>
      <c r="C344" s="62"/>
      <c r="D344" s="62"/>
      <c r="E344" s="62"/>
      <c r="F344" s="62"/>
      <c r="G344" s="62"/>
      <c r="H344" s="62"/>
      <c r="I344" s="62"/>
      <c r="J344" s="62"/>
      <c r="K344" s="62"/>
    </row>
    <row r="345" spans="1:13" hidden="1" x14ac:dyDescent="0.25">
      <c r="A345" s="1">
        <f>A362*A330</f>
        <v>0</v>
      </c>
      <c r="B345" s="62"/>
      <c r="C345" s="62"/>
      <c r="D345" s="62"/>
      <c r="E345" s="62"/>
      <c r="F345" s="62"/>
      <c r="G345" s="62"/>
      <c r="H345" s="62"/>
      <c r="I345" s="62"/>
      <c r="J345" s="62"/>
      <c r="K345" s="62"/>
    </row>
    <row r="346" spans="1:13" hidden="1" x14ac:dyDescent="0.25">
      <c r="A346" s="1">
        <f>A362*A330</f>
        <v>0</v>
      </c>
      <c r="B346" s="62"/>
      <c r="C346" s="62"/>
      <c r="D346" s="62"/>
      <c r="E346" s="62"/>
      <c r="F346" s="62"/>
      <c r="G346" s="62"/>
      <c r="H346" s="62"/>
      <c r="I346" s="62"/>
      <c r="J346" s="62"/>
      <c r="K346" s="62"/>
    </row>
    <row r="347" spans="1:13" hidden="1" x14ac:dyDescent="0.25">
      <c r="A347" s="1">
        <f>A362*A330</f>
        <v>0</v>
      </c>
    </row>
    <row r="348" spans="1:13" s="1" customFormat="1" ht="19.5" hidden="1" customHeight="1" thickBot="1" x14ac:dyDescent="0.3">
      <c r="A348" s="1">
        <f>A362*A330</f>
        <v>0</v>
      </c>
      <c r="C348" s="122" t="str">
        <f>"Identifikačné údaje "&amp;IF(OR([1]summary!$K$41="",[1]summary!$K$41&gt;=[1]summary!$K$39),"navrhovateľa:","dodávateľa:")</f>
        <v>Identifikačné údaje navrhovateľa:</v>
      </c>
      <c r="D348" s="123"/>
      <c r="E348" s="123"/>
      <c r="F348" s="123"/>
      <c r="G348" s="124"/>
    </row>
    <row r="349" spans="1:13" s="1" customFormat="1" ht="19.5" hidden="1" customHeight="1" x14ac:dyDescent="0.25">
      <c r="A349" s="1">
        <f>A362*A330</f>
        <v>0</v>
      </c>
      <c r="C349" s="125" t="s">
        <v>2</v>
      </c>
      <c r="D349" s="126"/>
      <c r="E349" s="127"/>
      <c r="F349" s="128"/>
      <c r="G349" s="129"/>
    </row>
    <row r="350" spans="1:13" s="1" customFormat="1" ht="39" hidden="1" customHeight="1" x14ac:dyDescent="0.25">
      <c r="A350" s="1">
        <f>A362*A330</f>
        <v>0</v>
      </c>
      <c r="C350" s="130" t="s">
        <v>3</v>
      </c>
      <c r="D350" s="131"/>
      <c r="E350" s="90"/>
      <c r="F350" s="91"/>
      <c r="G350" s="92"/>
    </row>
    <row r="351" spans="1:13" s="1" customFormat="1" ht="19.5" hidden="1" customHeight="1" x14ac:dyDescent="0.25">
      <c r="A351" s="1">
        <f>A362*A330</f>
        <v>0</v>
      </c>
      <c r="C351" s="115" t="s">
        <v>4</v>
      </c>
      <c r="D351" s="116"/>
      <c r="E351" s="90"/>
      <c r="F351" s="91"/>
      <c r="G351" s="92"/>
    </row>
    <row r="352" spans="1:13" s="1" customFormat="1" ht="19.5" hidden="1" customHeight="1" x14ac:dyDescent="0.25">
      <c r="A352" s="1">
        <f>A362*A330</f>
        <v>0</v>
      </c>
      <c r="C352" s="115" t="s">
        <v>5</v>
      </c>
      <c r="D352" s="116"/>
      <c r="E352" s="90"/>
      <c r="F352" s="91"/>
      <c r="G352" s="92"/>
    </row>
    <row r="353" spans="1:13" s="1" customFormat="1" ht="30" hidden="1" customHeight="1" x14ac:dyDescent="0.25">
      <c r="A353" s="1">
        <f>A362</f>
        <v>0</v>
      </c>
      <c r="C353" s="88" t="s">
        <v>6</v>
      </c>
      <c r="D353" s="89"/>
      <c r="E353" s="90"/>
      <c r="F353" s="91"/>
      <c r="G353" s="92"/>
      <c r="M353" s="5"/>
    </row>
    <row r="354" spans="1:13" s="1" customFormat="1" ht="19.5" hidden="1" customHeight="1" x14ac:dyDescent="0.25">
      <c r="A354" s="1">
        <f>A362*A330</f>
        <v>0</v>
      </c>
      <c r="C354" s="115" t="s">
        <v>7</v>
      </c>
      <c r="D354" s="116"/>
      <c r="E354" s="90"/>
      <c r="F354" s="91"/>
      <c r="G354" s="92"/>
    </row>
    <row r="355" spans="1:13" s="1" customFormat="1" ht="19.5" hidden="1" customHeight="1" x14ac:dyDescent="0.25">
      <c r="A355" s="1">
        <f>A362*A330</f>
        <v>0</v>
      </c>
      <c r="C355" s="115" t="s">
        <v>8</v>
      </c>
      <c r="D355" s="116"/>
      <c r="E355" s="90"/>
      <c r="F355" s="91"/>
      <c r="G355" s="92"/>
    </row>
    <row r="356" spans="1:13" s="1" customFormat="1" ht="19.5" hidden="1" customHeight="1" x14ac:dyDescent="0.25">
      <c r="A356" s="1">
        <f>A362*A330</f>
        <v>0</v>
      </c>
      <c r="C356" s="115" t="s">
        <v>9</v>
      </c>
      <c r="D356" s="116"/>
      <c r="E356" s="90"/>
      <c r="F356" s="91"/>
      <c r="G356" s="92"/>
    </row>
    <row r="357" spans="1:13" s="1" customFormat="1" ht="19.5" hidden="1" customHeight="1" x14ac:dyDescent="0.25">
      <c r="A357" s="1">
        <f>A362*A330</f>
        <v>0</v>
      </c>
      <c r="C357" s="115" t="s">
        <v>10</v>
      </c>
      <c r="D357" s="116"/>
      <c r="E357" s="90"/>
      <c r="F357" s="91"/>
      <c r="G357" s="92"/>
    </row>
    <row r="358" spans="1:13" s="1" customFormat="1" ht="19.5" hidden="1" customHeight="1" x14ac:dyDescent="0.25">
      <c r="A358" s="1">
        <f>A362*A330</f>
        <v>0</v>
      </c>
      <c r="C358" s="115" t="s">
        <v>11</v>
      </c>
      <c r="D358" s="116"/>
      <c r="E358" s="90"/>
      <c r="F358" s="91"/>
      <c r="G358" s="92"/>
    </row>
    <row r="359" spans="1:13" s="1" customFormat="1" ht="19.5" hidden="1" customHeight="1" thickBot="1" x14ac:dyDescent="0.3">
      <c r="A359" s="1">
        <f>A362*A330</f>
        <v>0</v>
      </c>
      <c r="C359" s="117" t="s">
        <v>12</v>
      </c>
      <c r="D359" s="118"/>
      <c r="E359" s="119"/>
      <c r="F359" s="120"/>
      <c r="G359" s="121"/>
    </row>
    <row r="360" spans="1:13" hidden="1" x14ac:dyDescent="0.25">
      <c r="A360" s="1">
        <f>A362*A330</f>
        <v>0</v>
      </c>
    </row>
    <row r="361" spans="1:13" hidden="1" x14ac:dyDescent="0.25">
      <c r="A361" s="1">
        <f>A362*A330</f>
        <v>0</v>
      </c>
    </row>
    <row r="362" spans="1:13" hidden="1" x14ac:dyDescent="0.25">
      <c r="A362">
        <f>IF(D362&lt;&gt;"",1,0)</f>
        <v>0</v>
      </c>
      <c r="B362" s="76" t="s">
        <v>13</v>
      </c>
      <c r="C362" s="76"/>
      <c r="D362" s="77" t="str">
        <f>IF([1]summary!$B$43&lt;&gt;"",[1]summary!$B$43,"")</f>
        <v/>
      </c>
      <c r="E362" s="77"/>
      <c r="F362" s="77"/>
      <c r="G362" s="77"/>
      <c r="H362" s="77"/>
      <c r="I362" s="77"/>
      <c r="J362" s="77"/>
      <c r="K362" s="8"/>
    </row>
    <row r="363" spans="1:13" hidden="1" x14ac:dyDescent="0.25">
      <c r="A363" s="1">
        <f>A362</f>
        <v>0</v>
      </c>
    </row>
    <row r="364" spans="1:13" ht="54.95" hidden="1" customHeight="1" thickBot="1" x14ac:dyDescent="0.3">
      <c r="A364" s="1">
        <f>A362</f>
        <v>0</v>
      </c>
      <c r="B364" s="78" t="s">
        <v>14</v>
      </c>
      <c r="C364" s="79"/>
      <c r="D364" s="80"/>
      <c r="E364" s="81" t="s">
        <v>30</v>
      </c>
      <c r="F364" s="82"/>
      <c r="G364" s="10" t="s">
        <v>31</v>
      </c>
      <c r="H364" s="9" t="s">
        <v>15</v>
      </c>
      <c r="I364" s="10" t="s">
        <v>16</v>
      </c>
      <c r="J364" s="28" t="s">
        <v>17</v>
      </c>
      <c r="K364" s="28" t="s">
        <v>18</v>
      </c>
    </row>
    <row r="365" spans="1:13" ht="25.5" hidden="1" customHeight="1" x14ac:dyDescent="0.25">
      <c r="A365" s="1">
        <f>A362</f>
        <v>0</v>
      </c>
      <c r="B365" s="47" t="s">
        <v>32</v>
      </c>
      <c r="C365" s="48"/>
      <c r="D365" s="29"/>
      <c r="E365" s="105"/>
      <c r="F365" s="106"/>
      <c r="G365" s="30" t="s">
        <v>33</v>
      </c>
      <c r="H365" s="12"/>
      <c r="I365" s="13"/>
      <c r="J365" s="14" t="str">
        <f t="shared" ref="J365:J372" si="11">IF(AND(H365&lt;&gt;"",I365&lt;&gt;""),H365*I365,"")</f>
        <v/>
      </c>
      <c r="K365" s="15" t="str">
        <f>IF(J365&lt;&gt;"",J365*IF(E353="platiteľ DPH",1.2,1),"")</f>
        <v/>
      </c>
    </row>
    <row r="366" spans="1:13" ht="25.5" hidden="1" customHeight="1" x14ac:dyDescent="0.25">
      <c r="A366" s="1">
        <f>A362</f>
        <v>0</v>
      </c>
      <c r="B366" s="63"/>
      <c r="C366" s="64"/>
      <c r="D366" s="31"/>
      <c r="E366" s="107"/>
      <c r="F366" s="108"/>
      <c r="G366" s="32" t="s">
        <v>33</v>
      </c>
      <c r="H366" s="33"/>
      <c r="I366" s="34"/>
      <c r="J366" s="35" t="str">
        <f t="shared" si="11"/>
        <v/>
      </c>
      <c r="K366" s="36" t="str">
        <f t="shared" ref="K366:K372" si="12">IF(J366&lt;&gt;"",J366*IF(E354="platiteľ DPH",1.2,1),"")</f>
        <v/>
      </c>
    </row>
    <row r="367" spans="1:13" ht="25.5" hidden="1" customHeight="1" thickBot="1" x14ac:dyDescent="0.3">
      <c r="A367" s="1">
        <f>A362</f>
        <v>0</v>
      </c>
      <c r="B367" s="49"/>
      <c r="C367" s="50"/>
      <c r="D367" s="37"/>
      <c r="E367" s="109"/>
      <c r="F367" s="110"/>
      <c r="G367" s="38" t="s">
        <v>33</v>
      </c>
      <c r="H367" s="39"/>
      <c r="I367" s="40"/>
      <c r="J367" s="41" t="str">
        <f t="shared" si="11"/>
        <v/>
      </c>
      <c r="K367" s="42" t="str">
        <f t="shared" si="12"/>
        <v/>
      </c>
    </row>
    <row r="368" spans="1:13" ht="25.5" hidden="1" customHeight="1" x14ac:dyDescent="0.25">
      <c r="A368" s="1">
        <f>A362</f>
        <v>0</v>
      </c>
      <c r="B368" s="47" t="s">
        <v>34</v>
      </c>
      <c r="C368" s="48"/>
      <c r="D368" s="29"/>
      <c r="E368" s="105"/>
      <c r="F368" s="106"/>
      <c r="G368" s="30" t="s">
        <v>33</v>
      </c>
      <c r="H368" s="12"/>
      <c r="I368" s="13"/>
      <c r="J368" s="14" t="str">
        <f t="shared" si="11"/>
        <v/>
      </c>
      <c r="K368" s="15" t="str">
        <f t="shared" si="12"/>
        <v/>
      </c>
    </row>
    <row r="369" spans="1:13" ht="25.5" hidden="1" customHeight="1" x14ac:dyDescent="0.25">
      <c r="A369" s="1">
        <f>A362</f>
        <v>0</v>
      </c>
      <c r="B369" s="63"/>
      <c r="C369" s="64"/>
      <c r="D369" s="31"/>
      <c r="E369" s="107"/>
      <c r="F369" s="108"/>
      <c r="G369" s="32" t="s">
        <v>33</v>
      </c>
      <c r="H369" s="33"/>
      <c r="I369" s="34"/>
      <c r="J369" s="35" t="str">
        <f t="shared" si="11"/>
        <v/>
      </c>
      <c r="K369" s="36" t="str">
        <f t="shared" si="12"/>
        <v/>
      </c>
    </row>
    <row r="370" spans="1:13" ht="25.5" hidden="1" customHeight="1" thickBot="1" x14ac:dyDescent="0.3">
      <c r="A370" s="1">
        <f>A362</f>
        <v>0</v>
      </c>
      <c r="B370" s="49"/>
      <c r="C370" s="50"/>
      <c r="D370" s="37"/>
      <c r="E370" s="109"/>
      <c r="F370" s="110"/>
      <c r="G370" s="38" t="s">
        <v>33</v>
      </c>
      <c r="H370" s="39"/>
      <c r="I370" s="40"/>
      <c r="J370" s="41" t="str">
        <f t="shared" si="11"/>
        <v/>
      </c>
      <c r="K370" s="42" t="str">
        <f t="shared" si="12"/>
        <v/>
      </c>
    </row>
    <row r="371" spans="1:13" ht="25.5" hidden="1" customHeight="1" x14ac:dyDescent="0.25">
      <c r="A371" s="1">
        <f>A362</f>
        <v>0</v>
      </c>
      <c r="B371" s="47" t="s">
        <v>35</v>
      </c>
      <c r="C371" s="48"/>
      <c r="D371" s="29" t="s">
        <v>36</v>
      </c>
      <c r="E371" s="111" t="s">
        <v>37</v>
      </c>
      <c r="F371" s="112"/>
      <c r="G371" s="30" t="s">
        <v>37</v>
      </c>
      <c r="H371" s="12"/>
      <c r="I371" s="13">
        <v>1</v>
      </c>
      <c r="J371" s="43" t="str">
        <f t="shared" si="11"/>
        <v/>
      </c>
      <c r="K371" s="44" t="str">
        <f t="shared" si="12"/>
        <v/>
      </c>
    </row>
    <row r="372" spans="1:13" ht="25.5" hidden="1" customHeight="1" thickBot="1" x14ac:dyDescent="0.3">
      <c r="A372" s="1">
        <f>A362</f>
        <v>0</v>
      </c>
      <c r="B372" s="49"/>
      <c r="C372" s="50"/>
      <c r="D372" s="37" t="s">
        <v>38</v>
      </c>
      <c r="E372" s="113" t="s">
        <v>37</v>
      </c>
      <c r="F372" s="114"/>
      <c r="G372" s="38" t="s">
        <v>37</v>
      </c>
      <c r="H372" s="39"/>
      <c r="I372" s="40">
        <v>1</v>
      </c>
      <c r="J372" s="41" t="str">
        <f t="shared" si="11"/>
        <v/>
      </c>
      <c r="K372" s="42" t="str">
        <f t="shared" si="12"/>
        <v/>
      </c>
    </row>
    <row r="373" spans="1:13" ht="25.5" hidden="1" customHeight="1" thickBot="1" x14ac:dyDescent="0.3">
      <c r="A373" s="1">
        <f>A362</f>
        <v>0</v>
      </c>
      <c r="B373" s="16"/>
      <c r="C373" s="17"/>
      <c r="D373" s="17"/>
      <c r="E373" s="17"/>
      <c r="F373" s="17"/>
      <c r="G373" s="17"/>
      <c r="H373" s="18"/>
      <c r="I373" s="18" t="s">
        <v>20</v>
      </c>
      <c r="J373" s="19" t="str">
        <f>IF(SUM(J365:J372)&gt;0,SUM(J365:J372),"")</f>
        <v/>
      </c>
      <c r="K373" s="19" t="str">
        <f>IF(SUM(K365:K372)&gt;0,SUM(K365:K372),"")</f>
        <v/>
      </c>
    </row>
    <row r="374" spans="1:13" hidden="1" x14ac:dyDescent="0.25">
      <c r="A374" s="1">
        <f>A362</f>
        <v>0</v>
      </c>
      <c r="B374" s="20" t="s">
        <v>21</v>
      </c>
    </row>
    <row r="375" spans="1:13" hidden="1" x14ac:dyDescent="0.25">
      <c r="A375" s="1">
        <f>A362</f>
        <v>0</v>
      </c>
    </row>
    <row r="376" spans="1:13" hidden="1" x14ac:dyDescent="0.25">
      <c r="A376" s="1">
        <f>A362</f>
        <v>0</v>
      </c>
    </row>
    <row r="377" spans="1:13" hidden="1" x14ac:dyDescent="0.25">
      <c r="A377" s="1">
        <f>A362*IF(COUNT([1]summary!$I$71:$I$80)=0,1,0)</f>
        <v>0</v>
      </c>
      <c r="C377" s="55" t="s">
        <v>22</v>
      </c>
      <c r="D377" s="56"/>
      <c r="E377" s="56"/>
      <c r="F377" s="56"/>
      <c r="G377" s="56"/>
      <c r="H377" s="56"/>
      <c r="I377" s="56"/>
      <c r="J377" s="57"/>
    </row>
    <row r="378" spans="1:13" hidden="1" x14ac:dyDescent="0.25">
      <c r="A378" s="1">
        <f>A377</f>
        <v>0</v>
      </c>
      <c r="C378" s="58"/>
      <c r="D378" s="59"/>
      <c r="E378" s="59"/>
      <c r="F378" s="59"/>
      <c r="G378" s="59"/>
      <c r="H378" s="59"/>
      <c r="I378" s="59"/>
      <c r="J378" s="60"/>
    </row>
    <row r="379" spans="1:13" hidden="1" x14ac:dyDescent="0.25">
      <c r="A379" s="1">
        <f>A377</f>
        <v>0</v>
      </c>
    </row>
    <row r="380" spans="1:13" hidden="1" x14ac:dyDescent="0.25">
      <c r="A380" s="1">
        <f>A377</f>
        <v>0</v>
      </c>
    </row>
    <row r="381" spans="1:13" hidden="1" x14ac:dyDescent="0.25">
      <c r="A381" s="1">
        <f>A362*IF([1]summary!$F$12='Príloha č. 2'!M381,1,0)</f>
        <v>0</v>
      </c>
      <c r="B381" s="61" t="s">
        <v>23</v>
      </c>
      <c r="C381" s="61"/>
      <c r="D381" s="61"/>
      <c r="E381" s="61"/>
      <c r="F381" s="61"/>
      <c r="G381" s="61"/>
      <c r="H381" s="61"/>
      <c r="I381" s="61"/>
      <c r="J381" s="61"/>
      <c r="K381" s="61"/>
      <c r="M381" s="5" t="s">
        <v>24</v>
      </c>
    </row>
    <row r="382" spans="1:13" hidden="1" x14ac:dyDescent="0.25">
      <c r="A382" s="1">
        <f>A381</f>
        <v>0</v>
      </c>
    </row>
    <row r="383" spans="1:13" ht="15" hidden="1" customHeight="1" x14ac:dyDescent="0.25">
      <c r="A383" s="1">
        <f>A381</f>
        <v>0</v>
      </c>
      <c r="B383" s="62" t="s">
        <v>25</v>
      </c>
      <c r="C383" s="62"/>
      <c r="D383" s="62"/>
      <c r="E383" s="62"/>
      <c r="F383" s="62"/>
      <c r="G383" s="62"/>
      <c r="H383" s="62"/>
      <c r="I383" s="62"/>
      <c r="J383" s="62"/>
      <c r="K383" s="62"/>
    </row>
    <row r="384" spans="1:13" hidden="1" x14ac:dyDescent="0.25">
      <c r="A384" s="1">
        <f>A381</f>
        <v>0</v>
      </c>
      <c r="B384" s="62"/>
      <c r="C384" s="62"/>
      <c r="D384" s="62"/>
      <c r="E384" s="62"/>
      <c r="F384" s="62"/>
      <c r="G384" s="62"/>
      <c r="H384" s="62"/>
      <c r="I384" s="62"/>
      <c r="J384" s="62"/>
      <c r="K384" s="62"/>
    </row>
    <row r="385" spans="1:13" hidden="1" x14ac:dyDescent="0.25">
      <c r="A385" s="1">
        <f>A381</f>
        <v>0</v>
      </c>
    </row>
    <row r="386" spans="1:13" hidden="1" x14ac:dyDescent="0.25">
      <c r="A386" s="1">
        <f>A387</f>
        <v>0</v>
      </c>
    </row>
    <row r="387" spans="1:13" hidden="1" x14ac:dyDescent="0.25">
      <c r="A387" s="1">
        <f>A362*IF(COUNT([1]summary!$I$71:$I$80)=0,IF([1]summary!$G$20="všetky predmety spolu",0,1),IF([1]summary!$E$58="cenové ponuky komplexne",0,1))</f>
        <v>0</v>
      </c>
      <c r="C387" s="21" t="s">
        <v>26</v>
      </c>
      <c r="D387" s="22"/>
    </row>
    <row r="388" spans="1:13" s="23" customFormat="1" hidden="1" x14ac:dyDescent="0.25">
      <c r="A388" s="1">
        <f>A387</f>
        <v>0</v>
      </c>
      <c r="C388" s="21"/>
    </row>
    <row r="389" spans="1:13" s="23" customFormat="1" ht="15" hidden="1" customHeight="1" x14ac:dyDescent="0.25">
      <c r="A389" s="1">
        <f>A387</f>
        <v>0</v>
      </c>
      <c r="C389" s="21" t="s">
        <v>27</v>
      </c>
      <c r="D389" s="22"/>
      <c r="G389" s="24"/>
      <c r="H389" s="24"/>
      <c r="I389" s="24"/>
      <c r="J389" s="24"/>
      <c r="K389" s="24"/>
    </row>
    <row r="390" spans="1:13" s="23" customFormat="1" hidden="1" x14ac:dyDescent="0.25">
      <c r="A390" s="1">
        <f>A387</f>
        <v>0</v>
      </c>
      <c r="F390" s="25"/>
      <c r="G390" s="45" t="str">
        <f>"podpis a pečiatka "&amp;IF(COUNT([1]summary!$I$71:$I$80)=0,"navrhovateľa","dodávateľa")</f>
        <v>podpis a pečiatka navrhovateľa</v>
      </c>
      <c r="H390" s="45"/>
      <c r="I390" s="45"/>
      <c r="J390" s="45"/>
      <c r="K390" s="45"/>
    </row>
    <row r="391" spans="1:13" s="23" customFormat="1" hidden="1" x14ac:dyDescent="0.25">
      <c r="A391" s="1">
        <f>A387</f>
        <v>0</v>
      </c>
      <c r="F391" s="25"/>
      <c r="G391" s="26"/>
      <c r="H391" s="26"/>
      <c r="I391" s="26"/>
      <c r="J391" s="26"/>
      <c r="K391" s="26"/>
    </row>
    <row r="392" spans="1:13" ht="15" hidden="1" customHeight="1" x14ac:dyDescent="0.25">
      <c r="A392" s="1">
        <f>A387*IF(COUNT([1]summary!$I$71:$I$80)=0,1,0)</f>
        <v>0</v>
      </c>
      <c r="B392" s="46" t="s">
        <v>28</v>
      </c>
      <c r="C392" s="46"/>
      <c r="D392" s="46"/>
      <c r="E392" s="46"/>
      <c r="F392" s="46"/>
      <c r="G392" s="46"/>
      <c r="H392" s="46"/>
      <c r="I392" s="46"/>
      <c r="J392" s="46"/>
      <c r="K392" s="46"/>
      <c r="L392" s="27"/>
    </row>
    <row r="393" spans="1:13" hidden="1" x14ac:dyDescent="0.25">
      <c r="A393" s="1">
        <f>A392</f>
        <v>0</v>
      </c>
      <c r="B393" s="46"/>
      <c r="C393" s="46"/>
      <c r="D393" s="46"/>
      <c r="E393" s="46"/>
      <c r="F393" s="46"/>
      <c r="G393" s="46"/>
      <c r="H393" s="46"/>
      <c r="I393" s="46"/>
      <c r="J393" s="46"/>
      <c r="K393" s="46"/>
      <c r="L393" s="27"/>
    </row>
    <row r="394" spans="1:13" ht="15" hidden="1" customHeight="1" x14ac:dyDescent="0.25">
      <c r="A394" s="1">
        <f>A387*IF(A392=1,0,1)</f>
        <v>0</v>
      </c>
      <c r="B394" s="46" t="s">
        <v>29</v>
      </c>
      <c r="C394" s="46"/>
      <c r="D394" s="46"/>
      <c r="E394" s="46"/>
      <c r="F394" s="46"/>
      <c r="G394" s="46"/>
      <c r="H394" s="46"/>
      <c r="I394" s="46"/>
      <c r="J394" s="46"/>
      <c r="K394" s="46"/>
      <c r="L394" s="27"/>
    </row>
    <row r="395" spans="1:13" hidden="1" x14ac:dyDescent="0.25">
      <c r="A395" s="1">
        <f>A394</f>
        <v>0</v>
      </c>
      <c r="B395" s="46"/>
      <c r="C395" s="46"/>
      <c r="D395" s="46"/>
      <c r="E395" s="46"/>
      <c r="F395" s="46"/>
      <c r="G395" s="46"/>
      <c r="H395" s="46"/>
      <c r="I395" s="46"/>
      <c r="J395" s="46"/>
      <c r="K395" s="46"/>
      <c r="L395" s="27"/>
    </row>
    <row r="396" spans="1:13" s="1" customFormat="1" ht="21" hidden="1" x14ac:dyDescent="0.25">
      <c r="A396" s="1">
        <f>A419*A387</f>
        <v>0</v>
      </c>
      <c r="B396" s="3"/>
      <c r="C396" s="4"/>
      <c r="D396" s="4"/>
      <c r="E396" s="4"/>
      <c r="F396" s="4"/>
      <c r="G396" s="4"/>
      <c r="H396" s="4"/>
      <c r="I396" s="4"/>
      <c r="J396" s="95" t="str">
        <f>IF(COUNT([1]summary!$I$71:$I$80)=0,'[1]Výzva na prieskum trhu'!$C$149,'[1]Výzva na predloženie CP'!$B$414)</f>
        <v xml:space="preserve">Príloha č. 2: </v>
      </c>
      <c r="K396" s="95"/>
    </row>
    <row r="397" spans="1:13" s="1" customFormat="1" ht="23.25" hidden="1" customHeight="1" x14ac:dyDescent="0.25">
      <c r="A397" s="1">
        <f>A419*A387</f>
        <v>0</v>
      </c>
      <c r="B397" s="96" t="str">
        <f>IF(COUNT([1]summary!$I$71:$I$80)=0,'[1]Výzva na prieskum trhu'!$B$2,'[1]Výzva na predloženie CP'!$B$2)</f>
        <v>Výzva na predloženie ponúk - prieskum trhu</v>
      </c>
      <c r="C397" s="96"/>
      <c r="D397" s="96"/>
      <c r="E397" s="96"/>
      <c r="F397" s="96"/>
      <c r="G397" s="96"/>
      <c r="H397" s="96"/>
      <c r="I397" s="96"/>
      <c r="J397" s="96"/>
      <c r="K397" s="96"/>
      <c r="M397" s="5"/>
    </row>
    <row r="398" spans="1:13" s="1" customFormat="1" hidden="1" x14ac:dyDescent="0.25">
      <c r="A398" s="1">
        <f>A419*A387</f>
        <v>0</v>
      </c>
      <c r="B398" s="6"/>
      <c r="C398" s="6"/>
      <c r="D398" s="6"/>
      <c r="E398" s="6"/>
      <c r="F398" s="6"/>
      <c r="G398" s="6"/>
      <c r="H398" s="6"/>
      <c r="I398" s="6"/>
      <c r="J398" s="6"/>
      <c r="K398" s="6"/>
      <c r="M398" s="5"/>
    </row>
    <row r="399" spans="1:13" s="1" customFormat="1" ht="23.25" hidden="1" customHeight="1" x14ac:dyDescent="0.25">
      <c r="A399" s="1">
        <f>A419*A387</f>
        <v>0</v>
      </c>
      <c r="B399" s="96" t="str">
        <f>IF(COUNT([1]summary!$I$71:$I$80)=0,'[1]Výzva na prieskum trhu'!$E$156,'[1]Výzva na predloženie CP'!$E$421)</f>
        <v>Cenová ponuka - časť 8</v>
      </c>
      <c r="C399" s="96"/>
      <c r="D399" s="96"/>
      <c r="E399" s="96"/>
      <c r="F399" s="96"/>
      <c r="G399" s="96"/>
      <c r="H399" s="96"/>
      <c r="I399" s="96"/>
      <c r="J399" s="96"/>
      <c r="K399" s="96"/>
      <c r="M399" s="5"/>
    </row>
    <row r="400" spans="1:13" hidden="1" x14ac:dyDescent="0.25">
      <c r="A400" s="1">
        <f>A419*A387</f>
        <v>0</v>
      </c>
    </row>
    <row r="401" spans="1:13" ht="15" hidden="1" customHeight="1" x14ac:dyDescent="0.25">
      <c r="A401" s="1">
        <f>A419*A387</f>
        <v>0</v>
      </c>
      <c r="B401" s="62" t="s">
        <v>1</v>
      </c>
      <c r="C401" s="62"/>
      <c r="D401" s="62"/>
      <c r="E401" s="62"/>
      <c r="F401" s="62"/>
      <c r="G401" s="62"/>
      <c r="H401" s="62"/>
      <c r="I401" s="62"/>
      <c r="J401" s="62"/>
      <c r="K401" s="62"/>
    </row>
    <row r="402" spans="1:13" hidden="1" x14ac:dyDescent="0.25">
      <c r="A402" s="1">
        <f>A419*A387</f>
        <v>0</v>
      </c>
      <c r="B402" s="62"/>
      <c r="C402" s="62"/>
      <c r="D402" s="62"/>
      <c r="E402" s="62"/>
      <c r="F402" s="62"/>
      <c r="G402" s="62"/>
      <c r="H402" s="62"/>
      <c r="I402" s="62"/>
      <c r="J402" s="62"/>
      <c r="K402" s="62"/>
    </row>
    <row r="403" spans="1:13" hidden="1" x14ac:dyDescent="0.25">
      <c r="A403" s="1">
        <f>A419*A387</f>
        <v>0</v>
      </c>
      <c r="B403" s="62"/>
      <c r="C403" s="62"/>
      <c r="D403" s="62"/>
      <c r="E403" s="62"/>
      <c r="F403" s="62"/>
      <c r="G403" s="62"/>
      <c r="H403" s="62"/>
      <c r="I403" s="62"/>
      <c r="J403" s="62"/>
      <c r="K403" s="62"/>
    </row>
    <row r="404" spans="1:13" hidden="1" x14ac:dyDescent="0.25">
      <c r="A404" s="1">
        <f>A419*A387</f>
        <v>0</v>
      </c>
    </row>
    <row r="405" spans="1:13" s="1" customFormat="1" ht="19.5" hidden="1" customHeight="1" thickBot="1" x14ac:dyDescent="0.3">
      <c r="A405" s="1">
        <f>A419*A387</f>
        <v>0</v>
      </c>
      <c r="C405" s="97" t="str">
        <f>"Identifikačné údaje "&amp;IF(OR([1]summary!$K$41="",[1]summary!$K$41&gt;=[1]summary!$K$39),"navrhovateľa:","dodávateľa:")</f>
        <v>Identifikačné údaje navrhovateľa:</v>
      </c>
      <c r="D405" s="98"/>
      <c r="E405" s="98"/>
      <c r="F405" s="98"/>
      <c r="G405" s="99"/>
    </row>
    <row r="406" spans="1:13" s="1" customFormat="1" ht="19.5" hidden="1" customHeight="1" x14ac:dyDescent="0.25">
      <c r="A406" s="1">
        <f>A419*A387</f>
        <v>0</v>
      </c>
      <c r="C406" s="100" t="s">
        <v>2</v>
      </c>
      <c r="D406" s="101"/>
      <c r="E406" s="102"/>
      <c r="F406" s="103"/>
      <c r="G406" s="104"/>
    </row>
    <row r="407" spans="1:13" s="1" customFormat="1" ht="39" hidden="1" customHeight="1" x14ac:dyDescent="0.25">
      <c r="A407" s="1">
        <f>A419*A387</f>
        <v>0</v>
      </c>
      <c r="C407" s="93" t="s">
        <v>3</v>
      </c>
      <c r="D407" s="94"/>
      <c r="E407" s="85"/>
      <c r="F407" s="86"/>
      <c r="G407" s="87"/>
    </row>
    <row r="408" spans="1:13" s="1" customFormat="1" ht="19.5" hidden="1" customHeight="1" x14ac:dyDescent="0.25">
      <c r="A408" s="1">
        <f>A419*A387</f>
        <v>0</v>
      </c>
      <c r="C408" s="83" t="s">
        <v>4</v>
      </c>
      <c r="D408" s="84"/>
      <c r="E408" s="85"/>
      <c r="F408" s="86"/>
      <c r="G408" s="87"/>
    </row>
    <row r="409" spans="1:13" s="1" customFormat="1" ht="19.5" hidden="1" customHeight="1" x14ac:dyDescent="0.25">
      <c r="A409" s="1">
        <f>A419*A387</f>
        <v>0</v>
      </c>
      <c r="C409" s="83" t="s">
        <v>5</v>
      </c>
      <c r="D409" s="84"/>
      <c r="E409" s="85"/>
      <c r="F409" s="86"/>
      <c r="G409" s="87"/>
    </row>
    <row r="410" spans="1:13" s="1" customFormat="1" ht="30" hidden="1" customHeight="1" x14ac:dyDescent="0.25">
      <c r="A410" s="1">
        <f>A419</f>
        <v>0</v>
      </c>
      <c r="C410" s="88" t="s">
        <v>6</v>
      </c>
      <c r="D410" s="89"/>
      <c r="E410" s="90"/>
      <c r="F410" s="91"/>
      <c r="G410" s="92"/>
      <c r="M410" s="5"/>
    </row>
    <row r="411" spans="1:13" s="1" customFormat="1" ht="19.5" hidden="1" customHeight="1" x14ac:dyDescent="0.25">
      <c r="A411" s="1">
        <f>A419*A387</f>
        <v>0</v>
      </c>
      <c r="C411" s="83" t="s">
        <v>7</v>
      </c>
      <c r="D411" s="84"/>
      <c r="E411" s="85"/>
      <c r="F411" s="86"/>
      <c r="G411" s="87"/>
    </row>
    <row r="412" spans="1:13" s="1" customFormat="1" ht="19.5" hidden="1" customHeight="1" x14ac:dyDescent="0.25">
      <c r="A412" s="1">
        <f>A419*A387</f>
        <v>0</v>
      </c>
      <c r="C412" s="83" t="s">
        <v>8</v>
      </c>
      <c r="D412" s="84"/>
      <c r="E412" s="85"/>
      <c r="F412" s="86"/>
      <c r="G412" s="87"/>
    </row>
    <row r="413" spans="1:13" s="1" customFormat="1" ht="19.5" hidden="1" customHeight="1" x14ac:dyDescent="0.25">
      <c r="A413" s="1">
        <f>A419*A387</f>
        <v>0</v>
      </c>
      <c r="C413" s="83" t="s">
        <v>9</v>
      </c>
      <c r="D413" s="84"/>
      <c r="E413" s="85"/>
      <c r="F413" s="86"/>
      <c r="G413" s="87"/>
    </row>
    <row r="414" spans="1:13" s="1" customFormat="1" ht="19.5" hidden="1" customHeight="1" x14ac:dyDescent="0.25">
      <c r="A414" s="1">
        <f>A419*A387</f>
        <v>0</v>
      </c>
      <c r="C414" s="83" t="s">
        <v>10</v>
      </c>
      <c r="D414" s="84"/>
      <c r="E414" s="85"/>
      <c r="F414" s="86"/>
      <c r="G414" s="87"/>
    </row>
    <row r="415" spans="1:13" s="1" customFormat="1" ht="19.5" hidden="1" customHeight="1" x14ac:dyDescent="0.25">
      <c r="A415" s="1">
        <f>A419*A387</f>
        <v>0</v>
      </c>
      <c r="C415" s="83" t="s">
        <v>11</v>
      </c>
      <c r="D415" s="84"/>
      <c r="E415" s="85"/>
      <c r="F415" s="86"/>
      <c r="G415" s="87"/>
    </row>
    <row r="416" spans="1:13" s="1" customFormat="1" ht="19.5" hidden="1" customHeight="1" thickBot="1" x14ac:dyDescent="0.3">
      <c r="A416" s="1">
        <f>A419*A387</f>
        <v>0</v>
      </c>
      <c r="C416" s="71" t="s">
        <v>12</v>
      </c>
      <c r="D416" s="72"/>
      <c r="E416" s="73"/>
      <c r="F416" s="74"/>
      <c r="G416" s="75"/>
    </row>
    <row r="417" spans="1:11" hidden="1" x14ac:dyDescent="0.25">
      <c r="A417" s="1">
        <f>A419*A387</f>
        <v>0</v>
      </c>
    </row>
    <row r="418" spans="1:11" hidden="1" x14ac:dyDescent="0.25">
      <c r="A418" s="1">
        <f>A419*A387</f>
        <v>0</v>
      </c>
    </row>
    <row r="419" spans="1:11" hidden="1" x14ac:dyDescent="0.25">
      <c r="A419">
        <f>IF(D419&lt;&gt;"",1,0)</f>
        <v>0</v>
      </c>
      <c r="B419" s="76" t="s">
        <v>13</v>
      </c>
      <c r="C419" s="76"/>
      <c r="D419" s="77" t="str">
        <f>IF([1]summary!$B$44&lt;&gt;"",[1]summary!$B$44,"")</f>
        <v/>
      </c>
      <c r="E419" s="77"/>
      <c r="F419" s="77"/>
      <c r="G419" s="77"/>
      <c r="H419" s="77"/>
      <c r="I419" s="77"/>
      <c r="J419" s="77"/>
      <c r="K419" s="8"/>
    </row>
    <row r="420" spans="1:11" hidden="1" x14ac:dyDescent="0.25">
      <c r="A420" s="1">
        <f>A419</f>
        <v>0</v>
      </c>
    </row>
    <row r="421" spans="1:11" ht="54.95" hidden="1" customHeight="1" thickBot="1" x14ac:dyDescent="0.3">
      <c r="A421" s="1">
        <f>A419</f>
        <v>0</v>
      </c>
      <c r="B421" s="78" t="s">
        <v>14</v>
      </c>
      <c r="C421" s="79"/>
      <c r="D421" s="80"/>
      <c r="E421" s="81" t="s">
        <v>30</v>
      </c>
      <c r="F421" s="82"/>
      <c r="G421" s="10" t="s">
        <v>31</v>
      </c>
      <c r="H421" s="9" t="s">
        <v>15</v>
      </c>
      <c r="I421" s="10" t="s">
        <v>16</v>
      </c>
      <c r="J421" s="28" t="s">
        <v>17</v>
      </c>
      <c r="K421" s="28" t="s">
        <v>18</v>
      </c>
    </row>
    <row r="422" spans="1:11" ht="25.5" hidden="1" customHeight="1" x14ac:dyDescent="0.25">
      <c r="A422" s="1">
        <f>A419</f>
        <v>0</v>
      </c>
      <c r="B422" s="47" t="s">
        <v>32</v>
      </c>
      <c r="C422" s="48"/>
      <c r="D422" s="29"/>
      <c r="E422" s="65"/>
      <c r="F422" s="66"/>
      <c r="G422" s="30" t="s">
        <v>33</v>
      </c>
      <c r="H422" s="12"/>
      <c r="I422" s="13"/>
      <c r="J422" s="14" t="str">
        <f t="shared" ref="J422:J429" si="13">IF(AND(H422&lt;&gt;"",I422&lt;&gt;""),H422*I422,"")</f>
        <v/>
      </c>
      <c r="K422" s="15" t="str">
        <f>IF(J422&lt;&gt;"",J422*IF(E410="platiteľ DPH",1.2,1),"")</f>
        <v/>
      </c>
    </row>
    <row r="423" spans="1:11" ht="25.5" hidden="1" customHeight="1" x14ac:dyDescent="0.25">
      <c r="A423" s="1">
        <f>A419</f>
        <v>0</v>
      </c>
      <c r="B423" s="63"/>
      <c r="C423" s="64"/>
      <c r="D423" s="31"/>
      <c r="E423" s="67"/>
      <c r="F423" s="68"/>
      <c r="G423" s="32" t="s">
        <v>33</v>
      </c>
      <c r="H423" s="33"/>
      <c r="I423" s="34"/>
      <c r="J423" s="35" t="str">
        <f t="shared" si="13"/>
        <v/>
      </c>
      <c r="K423" s="36" t="str">
        <f t="shared" ref="K423:K429" si="14">IF(J423&lt;&gt;"",J423*IF(E411="platiteľ DPH",1.2,1),"")</f>
        <v/>
      </c>
    </row>
    <row r="424" spans="1:11" ht="25.5" hidden="1" customHeight="1" thickBot="1" x14ac:dyDescent="0.3">
      <c r="A424" s="1">
        <f>A419</f>
        <v>0</v>
      </c>
      <c r="B424" s="49"/>
      <c r="C424" s="50"/>
      <c r="D424" s="37"/>
      <c r="E424" s="69"/>
      <c r="F424" s="70"/>
      <c r="G424" s="38" t="s">
        <v>33</v>
      </c>
      <c r="H424" s="39"/>
      <c r="I424" s="40"/>
      <c r="J424" s="41" t="str">
        <f t="shared" si="13"/>
        <v/>
      </c>
      <c r="K424" s="42" t="str">
        <f t="shared" si="14"/>
        <v/>
      </c>
    </row>
    <row r="425" spans="1:11" ht="25.5" hidden="1" customHeight="1" x14ac:dyDescent="0.25">
      <c r="A425" s="1">
        <f>A419</f>
        <v>0</v>
      </c>
      <c r="B425" s="47" t="s">
        <v>34</v>
      </c>
      <c r="C425" s="48"/>
      <c r="D425" s="29"/>
      <c r="E425" s="65"/>
      <c r="F425" s="66"/>
      <c r="G425" s="30" t="s">
        <v>33</v>
      </c>
      <c r="H425" s="12"/>
      <c r="I425" s="13"/>
      <c r="J425" s="14" t="str">
        <f t="shared" si="13"/>
        <v/>
      </c>
      <c r="K425" s="15" t="str">
        <f t="shared" si="14"/>
        <v/>
      </c>
    </row>
    <row r="426" spans="1:11" ht="25.5" hidden="1" customHeight="1" x14ac:dyDescent="0.25">
      <c r="A426" s="1">
        <f>A419</f>
        <v>0</v>
      </c>
      <c r="B426" s="63"/>
      <c r="C426" s="64"/>
      <c r="D426" s="31"/>
      <c r="E426" s="67"/>
      <c r="F426" s="68"/>
      <c r="G426" s="32" t="s">
        <v>33</v>
      </c>
      <c r="H426" s="33"/>
      <c r="I426" s="34"/>
      <c r="J426" s="35" t="str">
        <f t="shared" si="13"/>
        <v/>
      </c>
      <c r="K426" s="36" t="str">
        <f t="shared" si="14"/>
        <v/>
      </c>
    </row>
    <row r="427" spans="1:11" ht="25.5" hidden="1" customHeight="1" thickBot="1" x14ac:dyDescent="0.3">
      <c r="A427" s="1">
        <f>A419</f>
        <v>0</v>
      </c>
      <c r="B427" s="49"/>
      <c r="C427" s="50"/>
      <c r="D427" s="37"/>
      <c r="E427" s="69"/>
      <c r="F427" s="70"/>
      <c r="G427" s="38" t="s">
        <v>33</v>
      </c>
      <c r="H427" s="39"/>
      <c r="I427" s="40"/>
      <c r="J427" s="41" t="str">
        <f t="shared" si="13"/>
        <v/>
      </c>
      <c r="K427" s="42" t="str">
        <f t="shared" si="14"/>
        <v/>
      </c>
    </row>
    <row r="428" spans="1:11" ht="25.5" hidden="1" customHeight="1" x14ac:dyDescent="0.25">
      <c r="A428" s="1">
        <f>A419</f>
        <v>0</v>
      </c>
      <c r="B428" s="47" t="s">
        <v>35</v>
      </c>
      <c r="C428" s="48"/>
      <c r="D428" s="29" t="s">
        <v>36</v>
      </c>
      <c r="E428" s="51" t="s">
        <v>37</v>
      </c>
      <c r="F428" s="52"/>
      <c r="G428" s="30" t="s">
        <v>37</v>
      </c>
      <c r="H428" s="12"/>
      <c r="I428" s="13">
        <v>1</v>
      </c>
      <c r="J428" s="43" t="str">
        <f t="shared" si="13"/>
        <v/>
      </c>
      <c r="K428" s="44" t="str">
        <f t="shared" si="14"/>
        <v/>
      </c>
    </row>
    <row r="429" spans="1:11" ht="25.5" hidden="1" customHeight="1" thickBot="1" x14ac:dyDescent="0.3">
      <c r="A429" s="1">
        <f>A419</f>
        <v>0</v>
      </c>
      <c r="B429" s="49"/>
      <c r="C429" s="50"/>
      <c r="D429" s="37" t="s">
        <v>38</v>
      </c>
      <c r="E429" s="53" t="s">
        <v>37</v>
      </c>
      <c r="F429" s="54"/>
      <c r="G429" s="38" t="s">
        <v>37</v>
      </c>
      <c r="H429" s="39"/>
      <c r="I429" s="40">
        <v>1</v>
      </c>
      <c r="J429" s="41" t="str">
        <f t="shared" si="13"/>
        <v/>
      </c>
      <c r="K429" s="42" t="str">
        <f t="shared" si="14"/>
        <v/>
      </c>
    </row>
    <row r="430" spans="1:11" ht="25.5" hidden="1" customHeight="1" thickBot="1" x14ac:dyDescent="0.3">
      <c r="A430" s="1">
        <f>A419</f>
        <v>0</v>
      </c>
      <c r="B430" s="16"/>
      <c r="C430" s="17"/>
      <c r="D430" s="17"/>
      <c r="E430" s="17"/>
      <c r="F430" s="17"/>
      <c r="G430" s="17"/>
      <c r="H430" s="18"/>
      <c r="I430" s="18" t="s">
        <v>20</v>
      </c>
      <c r="J430" s="19" t="str">
        <f>IF(SUM(J422:J429)&gt;0,SUM(J422:J429),"")</f>
        <v/>
      </c>
      <c r="K430" s="19" t="str">
        <f>IF(SUM(K422:K429)&gt;0,SUM(K422:K429),"")</f>
        <v/>
      </c>
    </row>
    <row r="431" spans="1:11" hidden="1" x14ac:dyDescent="0.25">
      <c r="A431" s="1">
        <f>A419</f>
        <v>0</v>
      </c>
      <c r="B431" s="20" t="s">
        <v>21</v>
      </c>
    </row>
    <row r="432" spans="1:11" hidden="1" x14ac:dyDescent="0.25">
      <c r="A432" s="1">
        <f>A419</f>
        <v>0</v>
      </c>
    </row>
    <row r="433" spans="1:13" hidden="1" x14ac:dyDescent="0.25">
      <c r="A433" s="1">
        <f>A419</f>
        <v>0</v>
      </c>
    </row>
    <row r="434" spans="1:13" ht="15" hidden="1" customHeight="1" x14ac:dyDescent="0.25">
      <c r="A434" s="1">
        <f>A419*IF(COUNT([1]summary!$I$71:$I$80)=0,1,0)</f>
        <v>0</v>
      </c>
      <c r="C434" s="55" t="s">
        <v>22</v>
      </c>
      <c r="D434" s="56"/>
      <c r="E434" s="56"/>
      <c r="F434" s="56"/>
      <c r="G434" s="56"/>
      <c r="H434" s="56"/>
      <c r="I434" s="56"/>
      <c r="J434" s="57"/>
    </row>
    <row r="435" spans="1:13" hidden="1" x14ac:dyDescent="0.25">
      <c r="A435" s="1">
        <f>A434</f>
        <v>0</v>
      </c>
      <c r="C435" s="58"/>
      <c r="D435" s="59"/>
      <c r="E435" s="59"/>
      <c r="F435" s="59"/>
      <c r="G435" s="59"/>
      <c r="H435" s="59"/>
      <c r="I435" s="59"/>
      <c r="J435" s="60"/>
    </row>
    <row r="436" spans="1:13" hidden="1" x14ac:dyDescent="0.25">
      <c r="A436" s="1">
        <f>A434</f>
        <v>0</v>
      </c>
    </row>
    <row r="437" spans="1:13" hidden="1" x14ac:dyDescent="0.25">
      <c r="A437" s="1">
        <f>A434</f>
        <v>0</v>
      </c>
    </row>
    <row r="438" spans="1:13" hidden="1" x14ac:dyDescent="0.25">
      <c r="A438" s="1">
        <f>A419*IF([1]summary!$F$12='Príloha č. 2'!M438,1,0)</f>
        <v>0</v>
      </c>
      <c r="B438" s="61" t="s">
        <v>23</v>
      </c>
      <c r="C438" s="61"/>
      <c r="D438" s="61"/>
      <c r="E438" s="61"/>
      <c r="F438" s="61"/>
      <c r="G438" s="61"/>
      <c r="H438" s="61"/>
      <c r="I438" s="61"/>
      <c r="J438" s="61"/>
      <c r="K438" s="61"/>
      <c r="M438" s="5" t="s">
        <v>24</v>
      </c>
    </row>
    <row r="439" spans="1:13" hidden="1" x14ac:dyDescent="0.25">
      <c r="A439" s="1">
        <f>A438</f>
        <v>0</v>
      </c>
    </row>
    <row r="440" spans="1:13" ht="15" hidden="1" customHeight="1" x14ac:dyDescent="0.25">
      <c r="A440" s="1">
        <f>A438</f>
        <v>0</v>
      </c>
      <c r="B440" s="62" t="s">
        <v>25</v>
      </c>
      <c r="C440" s="62"/>
      <c r="D440" s="62"/>
      <c r="E440" s="62"/>
      <c r="F440" s="62"/>
      <c r="G440" s="62"/>
      <c r="H440" s="62"/>
      <c r="I440" s="62"/>
      <c r="J440" s="62"/>
      <c r="K440" s="62"/>
    </row>
    <row r="441" spans="1:13" hidden="1" x14ac:dyDescent="0.25">
      <c r="A441" s="1">
        <f>A438</f>
        <v>0</v>
      </c>
      <c r="B441" s="62"/>
      <c r="C441" s="62"/>
      <c r="D441" s="62"/>
      <c r="E441" s="62"/>
      <c r="F441" s="62"/>
      <c r="G441" s="62"/>
      <c r="H441" s="62"/>
      <c r="I441" s="62"/>
      <c r="J441" s="62"/>
      <c r="K441" s="62"/>
    </row>
    <row r="442" spans="1:13" hidden="1" x14ac:dyDescent="0.25">
      <c r="A442" s="1">
        <f>A438</f>
        <v>0</v>
      </c>
    </row>
    <row r="443" spans="1:13" hidden="1" x14ac:dyDescent="0.25">
      <c r="A443" s="1">
        <f>A444</f>
        <v>0</v>
      </c>
    </row>
    <row r="444" spans="1:13" hidden="1" x14ac:dyDescent="0.25">
      <c r="A444" s="1">
        <f>A419*IF(COUNT([1]summary!$I$71:$I$80)=0,IF([1]summary!$G$20="všetky predmety spolu",0,1),IF([1]summary!$E$58="cenové ponuky komplexne",0,1))</f>
        <v>0</v>
      </c>
      <c r="C444" s="21" t="s">
        <v>26</v>
      </c>
      <c r="D444" s="22"/>
    </row>
    <row r="445" spans="1:13" s="23" customFormat="1" hidden="1" x14ac:dyDescent="0.25">
      <c r="A445" s="1">
        <f>A444</f>
        <v>0</v>
      </c>
      <c r="C445" s="21"/>
    </row>
    <row r="446" spans="1:13" s="23" customFormat="1" ht="15" hidden="1" customHeight="1" x14ac:dyDescent="0.25">
      <c r="A446" s="1">
        <f>A444</f>
        <v>0</v>
      </c>
      <c r="C446" s="21" t="s">
        <v>27</v>
      </c>
      <c r="D446" s="22"/>
      <c r="G446" s="24"/>
      <c r="H446" s="24"/>
      <c r="I446" s="24"/>
      <c r="J446" s="24"/>
      <c r="K446" s="24"/>
    </row>
    <row r="447" spans="1:13" s="23" customFormat="1" hidden="1" x14ac:dyDescent="0.25">
      <c r="A447" s="1">
        <f>A444</f>
        <v>0</v>
      </c>
      <c r="F447" s="25"/>
      <c r="G447" s="132" t="str">
        <f>"podpis a pečiatka "&amp;IF(COUNT([1]summary!$I$71:$I$80)=0,"navrhovateľa","dodávateľa")</f>
        <v>podpis a pečiatka navrhovateľa</v>
      </c>
      <c r="H447" s="132"/>
      <c r="I447" s="132"/>
      <c r="J447" s="132"/>
      <c r="K447" s="132"/>
    </row>
    <row r="448" spans="1:13" s="23" customFormat="1" hidden="1" x14ac:dyDescent="0.25">
      <c r="A448" s="1">
        <f>A444</f>
        <v>0</v>
      </c>
      <c r="F448" s="25"/>
      <c r="G448" s="26"/>
      <c r="H448" s="26"/>
      <c r="I448" s="26"/>
      <c r="J448" s="26"/>
      <c r="K448" s="26"/>
    </row>
    <row r="449" spans="1:13" ht="15" hidden="1" customHeight="1" x14ac:dyDescent="0.25">
      <c r="A449" s="1">
        <f>A444*IF(COUNT([1]summary!$I$71:$I$80)=0,1,0)</f>
        <v>0</v>
      </c>
      <c r="B449" s="46" t="s">
        <v>28</v>
      </c>
      <c r="C449" s="46"/>
      <c r="D449" s="46"/>
      <c r="E449" s="46"/>
      <c r="F449" s="46"/>
      <c r="G449" s="46"/>
      <c r="H449" s="46"/>
      <c r="I449" s="46"/>
      <c r="J449" s="46"/>
      <c r="K449" s="46"/>
      <c r="L449" s="27"/>
    </row>
    <row r="450" spans="1:13" hidden="1" x14ac:dyDescent="0.25">
      <c r="A450" s="1">
        <f>A449</f>
        <v>0</v>
      </c>
      <c r="B450" s="46"/>
      <c r="C450" s="46"/>
      <c r="D450" s="46"/>
      <c r="E450" s="46"/>
      <c r="F450" s="46"/>
      <c r="G450" s="46"/>
      <c r="H450" s="46"/>
      <c r="I450" s="46"/>
      <c r="J450" s="46"/>
      <c r="K450" s="46"/>
      <c r="L450" s="27"/>
    </row>
    <row r="451" spans="1:13" ht="15" hidden="1" customHeight="1" x14ac:dyDescent="0.25">
      <c r="A451" s="1">
        <f>A444*IF(A449=1,0,1)</f>
        <v>0</v>
      </c>
      <c r="B451" s="46" t="s">
        <v>29</v>
      </c>
      <c r="C451" s="46"/>
      <c r="D451" s="46"/>
      <c r="E451" s="46"/>
      <c r="F451" s="46"/>
      <c r="G451" s="46"/>
      <c r="H451" s="46"/>
      <c r="I451" s="46"/>
      <c r="J451" s="46"/>
      <c r="K451" s="46"/>
      <c r="L451" s="27"/>
    </row>
    <row r="452" spans="1:13" hidden="1" x14ac:dyDescent="0.25">
      <c r="A452" s="1">
        <f>A451</f>
        <v>0</v>
      </c>
      <c r="B452" s="46"/>
      <c r="C452" s="46"/>
      <c r="D452" s="46"/>
      <c r="E452" s="46"/>
      <c r="F452" s="46"/>
      <c r="G452" s="46"/>
      <c r="H452" s="46"/>
      <c r="I452" s="46"/>
      <c r="J452" s="46"/>
      <c r="K452" s="46"/>
      <c r="L452" s="27"/>
    </row>
    <row r="453" spans="1:13" s="1" customFormat="1" ht="21" hidden="1" x14ac:dyDescent="0.25">
      <c r="A453" s="1">
        <f>A476*A444</f>
        <v>0</v>
      </c>
      <c r="B453" s="3"/>
      <c r="C453" s="4"/>
      <c r="D453" s="4"/>
      <c r="E453" s="4"/>
      <c r="F453" s="4"/>
      <c r="G453" s="4"/>
      <c r="H453" s="4"/>
      <c r="I453" s="4"/>
      <c r="J453" s="95" t="str">
        <f>IF(COUNT([1]summary!$I$71:$I$80)=0,'[1]Výzva na prieskum trhu'!$C$149,'[1]Výzva na predloženie CP'!$B$414)</f>
        <v xml:space="preserve">Príloha č. 2: </v>
      </c>
      <c r="K453" s="95"/>
    </row>
    <row r="454" spans="1:13" s="1" customFormat="1" ht="23.25" hidden="1" x14ac:dyDescent="0.25">
      <c r="A454" s="1">
        <f>A476*A444</f>
        <v>0</v>
      </c>
      <c r="B454" s="96" t="str">
        <f>IF(COUNT([1]summary!$I$71:$I$80)=0,'[1]Výzva na prieskum trhu'!$B$2,'[1]Výzva na predloženie CP'!$B$2)</f>
        <v>Výzva na predloženie ponúk - prieskum trhu</v>
      </c>
      <c r="C454" s="96"/>
      <c r="D454" s="96"/>
      <c r="E454" s="96"/>
      <c r="F454" s="96"/>
      <c r="G454" s="96"/>
      <c r="H454" s="96"/>
      <c r="I454" s="96"/>
      <c r="J454" s="96"/>
      <c r="K454" s="96"/>
      <c r="M454" s="5"/>
    </row>
    <row r="455" spans="1:13" s="1" customFormat="1" hidden="1" x14ac:dyDescent="0.25">
      <c r="A455" s="1">
        <f>A476*A444</f>
        <v>0</v>
      </c>
      <c r="B455" s="6"/>
      <c r="C455" s="6"/>
      <c r="D455" s="6"/>
      <c r="E455" s="6"/>
      <c r="F455" s="6"/>
      <c r="G455" s="6"/>
      <c r="H455" s="6"/>
      <c r="I455" s="6"/>
      <c r="J455" s="6"/>
      <c r="K455" s="6"/>
      <c r="M455" s="5"/>
    </row>
    <row r="456" spans="1:13" s="1" customFormat="1" ht="23.25" hidden="1" x14ac:dyDescent="0.25">
      <c r="A456" s="1">
        <f>A476*A444</f>
        <v>0</v>
      </c>
      <c r="B456" s="96" t="str">
        <f>IF(COUNT([1]summary!$I$71:$I$80)=0,'[1]Výzva na prieskum trhu'!$E$157,'[1]Výzva na predloženie CP'!$E$422)</f>
        <v>Cenová ponuka - časť 9</v>
      </c>
      <c r="C456" s="96"/>
      <c r="D456" s="96"/>
      <c r="E456" s="96"/>
      <c r="F456" s="96"/>
      <c r="G456" s="96"/>
      <c r="H456" s="96"/>
      <c r="I456" s="96"/>
      <c r="J456" s="96"/>
      <c r="K456" s="96"/>
      <c r="M456" s="5"/>
    </row>
    <row r="457" spans="1:13" hidden="1" x14ac:dyDescent="0.25">
      <c r="A457" s="1">
        <f>A476*A444</f>
        <v>0</v>
      </c>
    </row>
    <row r="458" spans="1:13" ht="15" hidden="1" customHeight="1" x14ac:dyDescent="0.25">
      <c r="A458" s="1">
        <f>A476*A444</f>
        <v>0</v>
      </c>
      <c r="B458" s="62" t="s">
        <v>1</v>
      </c>
      <c r="C458" s="62"/>
      <c r="D458" s="62"/>
      <c r="E458" s="62"/>
      <c r="F458" s="62"/>
      <c r="G458" s="62"/>
      <c r="H458" s="62"/>
      <c r="I458" s="62"/>
      <c r="J458" s="62"/>
      <c r="K458" s="62"/>
    </row>
    <row r="459" spans="1:13" hidden="1" x14ac:dyDescent="0.25">
      <c r="A459" s="1">
        <f>A476*A444</f>
        <v>0</v>
      </c>
      <c r="B459" s="62"/>
      <c r="C459" s="62"/>
      <c r="D459" s="62"/>
      <c r="E459" s="62"/>
      <c r="F459" s="62"/>
      <c r="G459" s="62"/>
      <c r="H459" s="62"/>
      <c r="I459" s="62"/>
      <c r="J459" s="62"/>
      <c r="K459" s="62"/>
    </row>
    <row r="460" spans="1:13" hidden="1" x14ac:dyDescent="0.25">
      <c r="A460" s="1">
        <f>A476*A444</f>
        <v>0</v>
      </c>
      <c r="B460" s="62"/>
      <c r="C460" s="62"/>
      <c r="D460" s="62"/>
      <c r="E460" s="62"/>
      <c r="F460" s="62"/>
      <c r="G460" s="62"/>
      <c r="H460" s="62"/>
      <c r="I460" s="62"/>
      <c r="J460" s="62"/>
      <c r="K460" s="62"/>
    </row>
    <row r="461" spans="1:13" hidden="1" x14ac:dyDescent="0.25">
      <c r="A461" s="1">
        <f>A476*A444</f>
        <v>0</v>
      </c>
    </row>
    <row r="462" spans="1:13" s="1" customFormat="1" ht="19.5" hidden="1" customHeight="1" thickBot="1" x14ac:dyDescent="0.3">
      <c r="A462" s="1">
        <f>A476*A444</f>
        <v>0</v>
      </c>
      <c r="C462" s="122" t="str">
        <f>"Identifikačné údaje "&amp;IF(OR([1]summary!$K$41="",[1]summary!$K$41&gt;=[1]summary!$K$39),"navrhovateľa:","dodávateľa:")</f>
        <v>Identifikačné údaje navrhovateľa:</v>
      </c>
      <c r="D462" s="123"/>
      <c r="E462" s="123"/>
      <c r="F462" s="123"/>
      <c r="G462" s="124"/>
    </row>
    <row r="463" spans="1:13" s="1" customFormat="1" ht="19.5" hidden="1" customHeight="1" x14ac:dyDescent="0.25">
      <c r="A463" s="1">
        <f>A476*A444</f>
        <v>0</v>
      </c>
      <c r="C463" s="125" t="s">
        <v>2</v>
      </c>
      <c r="D463" s="126"/>
      <c r="E463" s="127"/>
      <c r="F463" s="128"/>
      <c r="G463" s="129"/>
    </row>
    <row r="464" spans="1:13" s="1" customFormat="1" ht="39" hidden="1" customHeight="1" x14ac:dyDescent="0.25">
      <c r="A464" s="1">
        <f>A476*A444</f>
        <v>0</v>
      </c>
      <c r="C464" s="130" t="s">
        <v>3</v>
      </c>
      <c r="D464" s="131"/>
      <c r="E464" s="90"/>
      <c r="F464" s="91"/>
      <c r="G464" s="92"/>
    </row>
    <row r="465" spans="1:13" s="1" customFormat="1" ht="19.5" hidden="1" customHeight="1" x14ac:dyDescent="0.25">
      <c r="A465" s="1">
        <f>A476*A444</f>
        <v>0</v>
      </c>
      <c r="C465" s="115" t="s">
        <v>4</v>
      </c>
      <c r="D465" s="116"/>
      <c r="E465" s="90"/>
      <c r="F465" s="91"/>
      <c r="G465" s="92"/>
    </row>
    <row r="466" spans="1:13" s="1" customFormat="1" ht="19.5" hidden="1" customHeight="1" x14ac:dyDescent="0.25">
      <c r="A466" s="1">
        <f>A476*A444</f>
        <v>0</v>
      </c>
      <c r="C466" s="115" t="s">
        <v>5</v>
      </c>
      <c r="D466" s="116"/>
      <c r="E466" s="90"/>
      <c r="F466" s="91"/>
      <c r="G466" s="92"/>
    </row>
    <row r="467" spans="1:13" s="1" customFormat="1" ht="30" hidden="1" customHeight="1" x14ac:dyDescent="0.25">
      <c r="A467" s="1">
        <f>A476</f>
        <v>0</v>
      </c>
      <c r="C467" s="88" t="s">
        <v>6</v>
      </c>
      <c r="D467" s="89"/>
      <c r="E467" s="90"/>
      <c r="F467" s="91"/>
      <c r="G467" s="92"/>
      <c r="M467" s="5"/>
    </row>
    <row r="468" spans="1:13" s="1" customFormat="1" ht="19.5" hidden="1" customHeight="1" x14ac:dyDescent="0.25">
      <c r="A468" s="1">
        <f>A476*A444</f>
        <v>0</v>
      </c>
      <c r="C468" s="115" t="s">
        <v>7</v>
      </c>
      <c r="D468" s="116"/>
      <c r="E468" s="90"/>
      <c r="F468" s="91"/>
      <c r="G468" s="92"/>
    </row>
    <row r="469" spans="1:13" s="1" customFormat="1" ht="19.5" hidden="1" customHeight="1" x14ac:dyDescent="0.25">
      <c r="A469" s="1">
        <f>A476*A444</f>
        <v>0</v>
      </c>
      <c r="C469" s="115" t="s">
        <v>8</v>
      </c>
      <c r="D469" s="116"/>
      <c r="E469" s="90"/>
      <c r="F469" s="91"/>
      <c r="G469" s="92"/>
    </row>
    <row r="470" spans="1:13" s="1" customFormat="1" ht="19.5" hidden="1" customHeight="1" x14ac:dyDescent="0.25">
      <c r="A470" s="1">
        <f>A476*A444</f>
        <v>0</v>
      </c>
      <c r="C470" s="115" t="s">
        <v>9</v>
      </c>
      <c r="D470" s="116"/>
      <c r="E470" s="90"/>
      <c r="F470" s="91"/>
      <c r="G470" s="92"/>
    </row>
    <row r="471" spans="1:13" s="1" customFormat="1" ht="19.5" hidden="1" customHeight="1" x14ac:dyDescent="0.25">
      <c r="A471" s="1">
        <f>A476*A444</f>
        <v>0</v>
      </c>
      <c r="C471" s="115" t="s">
        <v>10</v>
      </c>
      <c r="D471" s="116"/>
      <c r="E471" s="90"/>
      <c r="F471" s="91"/>
      <c r="G471" s="92"/>
    </row>
    <row r="472" spans="1:13" s="1" customFormat="1" ht="19.5" hidden="1" customHeight="1" x14ac:dyDescent="0.25">
      <c r="A472" s="1">
        <f>A476*A444</f>
        <v>0</v>
      </c>
      <c r="C472" s="115" t="s">
        <v>11</v>
      </c>
      <c r="D472" s="116"/>
      <c r="E472" s="90"/>
      <c r="F472" s="91"/>
      <c r="G472" s="92"/>
    </row>
    <row r="473" spans="1:13" s="1" customFormat="1" ht="19.5" hidden="1" customHeight="1" thickBot="1" x14ac:dyDescent="0.3">
      <c r="A473" s="1">
        <f>A476*A444</f>
        <v>0</v>
      </c>
      <c r="C473" s="117" t="s">
        <v>12</v>
      </c>
      <c r="D473" s="118"/>
      <c r="E473" s="119"/>
      <c r="F473" s="120"/>
      <c r="G473" s="121"/>
    </row>
    <row r="474" spans="1:13" hidden="1" x14ac:dyDescent="0.25">
      <c r="A474" s="1">
        <f>A476*A444</f>
        <v>0</v>
      </c>
    </row>
    <row r="475" spans="1:13" hidden="1" x14ac:dyDescent="0.25">
      <c r="A475" s="1">
        <f>A476*A444</f>
        <v>0</v>
      </c>
    </row>
    <row r="476" spans="1:13" hidden="1" x14ac:dyDescent="0.25">
      <c r="A476">
        <f>IF(D476&lt;&gt;"",1,0)</f>
        <v>0</v>
      </c>
      <c r="B476" s="76" t="s">
        <v>13</v>
      </c>
      <c r="C476" s="76"/>
      <c r="D476" s="77" t="str">
        <f>IF([1]summary!$B$45&lt;&gt;"",[1]summary!$B$45,"")</f>
        <v/>
      </c>
      <c r="E476" s="77"/>
      <c r="F476" s="77"/>
      <c r="G476" s="77"/>
      <c r="H476" s="77"/>
      <c r="I476" s="77"/>
      <c r="J476" s="77"/>
      <c r="K476" s="8"/>
    </row>
    <row r="477" spans="1:13" hidden="1" x14ac:dyDescent="0.25">
      <c r="A477" s="1">
        <f>A476</f>
        <v>0</v>
      </c>
    </row>
    <row r="478" spans="1:13" ht="54.95" hidden="1" customHeight="1" thickBot="1" x14ac:dyDescent="0.3">
      <c r="A478" s="1">
        <f>A476</f>
        <v>0</v>
      </c>
      <c r="B478" s="78" t="s">
        <v>14</v>
      </c>
      <c r="C478" s="79"/>
      <c r="D478" s="80"/>
      <c r="E478" s="81" t="s">
        <v>30</v>
      </c>
      <c r="F478" s="82"/>
      <c r="G478" s="10" t="s">
        <v>31</v>
      </c>
      <c r="H478" s="9" t="s">
        <v>15</v>
      </c>
      <c r="I478" s="10" t="s">
        <v>16</v>
      </c>
      <c r="J478" s="28" t="s">
        <v>17</v>
      </c>
      <c r="K478" s="28" t="s">
        <v>18</v>
      </c>
    </row>
    <row r="479" spans="1:13" ht="25.5" hidden="1" customHeight="1" x14ac:dyDescent="0.25">
      <c r="A479" s="1">
        <f>A476</f>
        <v>0</v>
      </c>
      <c r="B479" s="47" t="s">
        <v>32</v>
      </c>
      <c r="C479" s="48"/>
      <c r="D479" s="29"/>
      <c r="E479" s="105"/>
      <c r="F479" s="106"/>
      <c r="G479" s="30" t="s">
        <v>33</v>
      </c>
      <c r="H479" s="12"/>
      <c r="I479" s="13"/>
      <c r="J479" s="14" t="str">
        <f t="shared" ref="J479:J486" si="15">IF(AND(H479&lt;&gt;"",I479&lt;&gt;""),H479*I479,"")</f>
        <v/>
      </c>
      <c r="K479" s="15" t="str">
        <f>IF(J479&lt;&gt;"",J479*IF(E467="platiteľ DPH",1.2,1),"")</f>
        <v/>
      </c>
    </row>
    <row r="480" spans="1:13" ht="25.5" hidden="1" customHeight="1" x14ac:dyDescent="0.25">
      <c r="A480" s="1">
        <f>A476</f>
        <v>0</v>
      </c>
      <c r="B480" s="63"/>
      <c r="C480" s="64"/>
      <c r="D480" s="31"/>
      <c r="E480" s="107"/>
      <c r="F480" s="108"/>
      <c r="G480" s="32" t="s">
        <v>33</v>
      </c>
      <c r="H480" s="33"/>
      <c r="I480" s="34"/>
      <c r="J480" s="35" t="str">
        <f t="shared" si="15"/>
        <v/>
      </c>
      <c r="K480" s="36" t="str">
        <f t="shared" ref="K480:K486" si="16">IF(J480&lt;&gt;"",J480*IF(E468="platiteľ DPH",1.2,1),"")</f>
        <v/>
      </c>
    </row>
    <row r="481" spans="1:13" ht="25.5" hidden="1" customHeight="1" thickBot="1" x14ac:dyDescent="0.3">
      <c r="A481" s="1">
        <f>A476</f>
        <v>0</v>
      </c>
      <c r="B481" s="49"/>
      <c r="C481" s="50"/>
      <c r="D481" s="37"/>
      <c r="E481" s="109"/>
      <c r="F481" s="110"/>
      <c r="G481" s="38" t="s">
        <v>33</v>
      </c>
      <c r="H481" s="39"/>
      <c r="I481" s="40"/>
      <c r="J481" s="41" t="str">
        <f t="shared" si="15"/>
        <v/>
      </c>
      <c r="K481" s="42" t="str">
        <f t="shared" si="16"/>
        <v/>
      </c>
    </row>
    <row r="482" spans="1:13" ht="25.5" hidden="1" customHeight="1" x14ac:dyDescent="0.25">
      <c r="A482" s="1">
        <f>A476</f>
        <v>0</v>
      </c>
      <c r="B482" s="47" t="s">
        <v>34</v>
      </c>
      <c r="C482" s="48"/>
      <c r="D482" s="29"/>
      <c r="E482" s="105"/>
      <c r="F482" s="106"/>
      <c r="G482" s="30" t="s">
        <v>33</v>
      </c>
      <c r="H482" s="12"/>
      <c r="I482" s="13"/>
      <c r="J482" s="14" t="str">
        <f t="shared" si="15"/>
        <v/>
      </c>
      <c r="K482" s="15" t="str">
        <f t="shared" si="16"/>
        <v/>
      </c>
    </row>
    <row r="483" spans="1:13" ht="25.5" hidden="1" customHeight="1" x14ac:dyDescent="0.25">
      <c r="A483" s="1">
        <f>A476</f>
        <v>0</v>
      </c>
      <c r="B483" s="63"/>
      <c r="C483" s="64"/>
      <c r="D483" s="31"/>
      <c r="E483" s="107"/>
      <c r="F483" s="108"/>
      <c r="G483" s="32" t="s">
        <v>33</v>
      </c>
      <c r="H483" s="33"/>
      <c r="I483" s="34"/>
      <c r="J483" s="35" t="str">
        <f t="shared" si="15"/>
        <v/>
      </c>
      <c r="K483" s="36" t="str">
        <f t="shared" si="16"/>
        <v/>
      </c>
    </row>
    <row r="484" spans="1:13" ht="25.5" hidden="1" customHeight="1" thickBot="1" x14ac:dyDescent="0.3">
      <c r="A484" s="1">
        <f>A476</f>
        <v>0</v>
      </c>
      <c r="B484" s="49"/>
      <c r="C484" s="50"/>
      <c r="D484" s="37"/>
      <c r="E484" s="109"/>
      <c r="F484" s="110"/>
      <c r="G484" s="38" t="s">
        <v>33</v>
      </c>
      <c r="H484" s="39"/>
      <c r="I484" s="40"/>
      <c r="J484" s="41" t="str">
        <f t="shared" si="15"/>
        <v/>
      </c>
      <c r="K484" s="42" t="str">
        <f t="shared" si="16"/>
        <v/>
      </c>
    </row>
    <row r="485" spans="1:13" ht="25.5" hidden="1" customHeight="1" x14ac:dyDescent="0.25">
      <c r="A485" s="1">
        <f>A476</f>
        <v>0</v>
      </c>
      <c r="B485" s="47" t="s">
        <v>35</v>
      </c>
      <c r="C485" s="48"/>
      <c r="D485" s="29" t="s">
        <v>36</v>
      </c>
      <c r="E485" s="111" t="s">
        <v>37</v>
      </c>
      <c r="F485" s="112"/>
      <c r="G485" s="30" t="s">
        <v>37</v>
      </c>
      <c r="H485" s="12"/>
      <c r="I485" s="13">
        <v>1</v>
      </c>
      <c r="J485" s="43" t="str">
        <f t="shared" si="15"/>
        <v/>
      </c>
      <c r="K485" s="44" t="str">
        <f t="shared" si="16"/>
        <v/>
      </c>
    </row>
    <row r="486" spans="1:13" ht="25.5" hidden="1" customHeight="1" thickBot="1" x14ac:dyDescent="0.3">
      <c r="A486" s="1">
        <f>A476</f>
        <v>0</v>
      </c>
      <c r="B486" s="49"/>
      <c r="C486" s="50"/>
      <c r="D486" s="37" t="s">
        <v>38</v>
      </c>
      <c r="E486" s="113" t="s">
        <v>37</v>
      </c>
      <c r="F486" s="114"/>
      <c r="G486" s="38" t="s">
        <v>37</v>
      </c>
      <c r="H486" s="39"/>
      <c r="I486" s="40">
        <v>1</v>
      </c>
      <c r="J486" s="41" t="str">
        <f t="shared" si="15"/>
        <v/>
      </c>
      <c r="K486" s="42" t="str">
        <f t="shared" si="16"/>
        <v/>
      </c>
    </row>
    <row r="487" spans="1:13" ht="25.5" hidden="1" customHeight="1" thickBot="1" x14ac:dyDescent="0.3">
      <c r="A487" s="1">
        <f>A476</f>
        <v>0</v>
      </c>
      <c r="B487" s="16"/>
      <c r="C487" s="17"/>
      <c r="D487" s="17"/>
      <c r="E487" s="17"/>
      <c r="F487" s="17"/>
      <c r="G487" s="17"/>
      <c r="H487" s="18"/>
      <c r="I487" s="18" t="s">
        <v>20</v>
      </c>
      <c r="J487" s="19" t="str">
        <f>IF(SUM(J479:J486)&gt;0,SUM(J479:J486),"")</f>
        <v/>
      </c>
      <c r="K487" s="19" t="str">
        <f>IF(SUM(K479:K486)&gt;0,SUM(K479:K486),"")</f>
        <v/>
      </c>
    </row>
    <row r="488" spans="1:13" hidden="1" x14ac:dyDescent="0.25">
      <c r="A488" s="1">
        <f>A476</f>
        <v>0</v>
      </c>
      <c r="B488" s="20" t="s">
        <v>21</v>
      </c>
    </row>
    <row r="489" spans="1:13" hidden="1" x14ac:dyDescent="0.25">
      <c r="A489" s="1">
        <f>A476</f>
        <v>0</v>
      </c>
    </row>
    <row r="490" spans="1:13" hidden="1" x14ac:dyDescent="0.25">
      <c r="A490" s="1">
        <f>A476</f>
        <v>0</v>
      </c>
    </row>
    <row r="491" spans="1:13" hidden="1" x14ac:dyDescent="0.25">
      <c r="A491" s="1">
        <f>A476*IF(COUNT([1]summary!$I$71:$I$80)=0,1,0)</f>
        <v>0</v>
      </c>
      <c r="C491" s="55" t="s">
        <v>22</v>
      </c>
      <c r="D491" s="56"/>
      <c r="E491" s="56"/>
      <c r="F491" s="56"/>
      <c r="G491" s="56"/>
      <c r="H491" s="56"/>
      <c r="I491" s="56"/>
      <c r="J491" s="57"/>
    </row>
    <row r="492" spans="1:13" hidden="1" x14ac:dyDescent="0.25">
      <c r="A492" s="1">
        <f>A491</f>
        <v>0</v>
      </c>
      <c r="C492" s="58"/>
      <c r="D492" s="59"/>
      <c r="E492" s="59"/>
      <c r="F492" s="59"/>
      <c r="G492" s="59"/>
      <c r="H492" s="59"/>
      <c r="I492" s="59"/>
      <c r="J492" s="60"/>
    </row>
    <row r="493" spans="1:13" hidden="1" x14ac:dyDescent="0.25">
      <c r="A493" s="1">
        <f>A491</f>
        <v>0</v>
      </c>
    </row>
    <row r="494" spans="1:13" hidden="1" x14ac:dyDescent="0.25">
      <c r="A494" s="1">
        <f>A491</f>
        <v>0</v>
      </c>
    </row>
    <row r="495" spans="1:13" hidden="1" x14ac:dyDescent="0.25">
      <c r="A495" s="1">
        <f>A476*IF([1]summary!$F$12='Príloha č. 2'!M495,1,0)</f>
        <v>0</v>
      </c>
      <c r="B495" s="61" t="s">
        <v>23</v>
      </c>
      <c r="C495" s="61"/>
      <c r="D495" s="61"/>
      <c r="E495" s="61"/>
      <c r="F495" s="61"/>
      <c r="G495" s="61"/>
      <c r="H495" s="61"/>
      <c r="I495" s="61"/>
      <c r="J495" s="61"/>
      <c r="K495" s="61"/>
      <c r="M495" s="5" t="s">
        <v>24</v>
      </c>
    </row>
    <row r="496" spans="1:13" hidden="1" x14ac:dyDescent="0.25">
      <c r="A496" s="1">
        <f>A495</f>
        <v>0</v>
      </c>
    </row>
    <row r="497" spans="1:13" ht="15" hidden="1" customHeight="1" x14ac:dyDescent="0.25">
      <c r="A497" s="1">
        <f>A495</f>
        <v>0</v>
      </c>
      <c r="B497" s="62" t="s">
        <v>25</v>
      </c>
      <c r="C497" s="62"/>
      <c r="D497" s="62"/>
      <c r="E497" s="62"/>
      <c r="F497" s="62"/>
      <c r="G497" s="62"/>
      <c r="H497" s="62"/>
      <c r="I497" s="62"/>
      <c r="J497" s="62"/>
      <c r="K497" s="62"/>
    </row>
    <row r="498" spans="1:13" hidden="1" x14ac:dyDescent="0.25">
      <c r="A498" s="1">
        <f>A495</f>
        <v>0</v>
      </c>
      <c r="B498" s="62"/>
      <c r="C498" s="62"/>
      <c r="D498" s="62"/>
      <c r="E498" s="62"/>
      <c r="F498" s="62"/>
      <c r="G498" s="62"/>
      <c r="H498" s="62"/>
      <c r="I498" s="62"/>
      <c r="J498" s="62"/>
      <c r="K498" s="62"/>
    </row>
    <row r="499" spans="1:13" hidden="1" x14ac:dyDescent="0.25">
      <c r="A499" s="1">
        <f>A495</f>
        <v>0</v>
      </c>
    </row>
    <row r="500" spans="1:13" hidden="1" x14ac:dyDescent="0.25">
      <c r="A500" s="1">
        <f>A501</f>
        <v>0</v>
      </c>
    </row>
    <row r="501" spans="1:13" hidden="1" x14ac:dyDescent="0.25">
      <c r="A501" s="1">
        <f>A476*IF(COUNT([1]summary!$I$71:$I$80)=0,IF([1]summary!$G$20="všetky predmety spolu",0,1),IF([1]summary!$E$58="cenové ponuky komplexne",0,1))</f>
        <v>0</v>
      </c>
      <c r="C501" s="21" t="s">
        <v>26</v>
      </c>
      <c r="D501" s="22"/>
    </row>
    <row r="502" spans="1:13" s="23" customFormat="1" hidden="1" x14ac:dyDescent="0.25">
      <c r="A502" s="1">
        <f>A501</f>
        <v>0</v>
      </c>
      <c r="C502" s="21"/>
    </row>
    <row r="503" spans="1:13" s="23" customFormat="1" ht="15" hidden="1" customHeight="1" x14ac:dyDescent="0.25">
      <c r="A503" s="1">
        <f>A501</f>
        <v>0</v>
      </c>
      <c r="C503" s="21" t="s">
        <v>27</v>
      </c>
      <c r="D503" s="22"/>
      <c r="G503" s="24"/>
      <c r="H503" s="24"/>
      <c r="I503" s="24"/>
      <c r="J503" s="24"/>
      <c r="K503" s="24"/>
    </row>
    <row r="504" spans="1:13" s="23" customFormat="1" hidden="1" x14ac:dyDescent="0.25">
      <c r="A504" s="1">
        <f>A501</f>
        <v>0</v>
      </c>
      <c r="F504" s="25"/>
      <c r="G504" s="45" t="str">
        <f>"podpis a pečiatka "&amp;IF(COUNT([1]summary!$I$71:$I$80)=0,"navrhovateľa","dodávateľa")</f>
        <v>podpis a pečiatka navrhovateľa</v>
      </c>
      <c r="H504" s="45"/>
      <c r="I504" s="45"/>
      <c r="J504" s="45"/>
      <c r="K504" s="45"/>
    </row>
    <row r="505" spans="1:13" s="23" customFormat="1" hidden="1" x14ac:dyDescent="0.25">
      <c r="A505" s="1">
        <f>A501</f>
        <v>0</v>
      </c>
      <c r="F505" s="25"/>
      <c r="G505" s="26"/>
      <c r="H505" s="26"/>
      <c r="I505" s="26"/>
      <c r="J505" s="26"/>
      <c r="K505" s="26"/>
    </row>
    <row r="506" spans="1:13" ht="15" hidden="1" customHeight="1" x14ac:dyDescent="0.25">
      <c r="A506" s="1">
        <f>A501*IF(COUNT([1]summary!$I$71:$I$80)=0,1,0)</f>
        <v>0</v>
      </c>
      <c r="B506" s="46" t="s">
        <v>28</v>
      </c>
      <c r="C506" s="46"/>
      <c r="D506" s="46"/>
      <c r="E506" s="46"/>
      <c r="F506" s="46"/>
      <c r="G506" s="46"/>
      <c r="H506" s="46"/>
      <c r="I506" s="46"/>
      <c r="J506" s="46"/>
      <c r="K506" s="46"/>
      <c r="L506" s="27"/>
    </row>
    <row r="507" spans="1:13" hidden="1" x14ac:dyDescent="0.25">
      <c r="A507" s="1">
        <f>A506</f>
        <v>0</v>
      </c>
      <c r="B507" s="46"/>
      <c r="C507" s="46"/>
      <c r="D507" s="46"/>
      <c r="E507" s="46"/>
      <c r="F507" s="46"/>
      <c r="G507" s="46"/>
      <c r="H507" s="46"/>
      <c r="I507" s="46"/>
      <c r="J507" s="46"/>
      <c r="K507" s="46"/>
      <c r="L507" s="27"/>
    </row>
    <row r="508" spans="1:13" ht="15" hidden="1" customHeight="1" x14ac:dyDescent="0.25">
      <c r="A508" s="1">
        <f>A501*IF(A506=1,0,1)</f>
        <v>0</v>
      </c>
      <c r="B508" s="46" t="s">
        <v>29</v>
      </c>
      <c r="C508" s="46"/>
      <c r="D508" s="46"/>
      <c r="E508" s="46"/>
      <c r="F508" s="46"/>
      <c r="G508" s="46"/>
      <c r="H508" s="46"/>
      <c r="I508" s="46"/>
      <c r="J508" s="46"/>
      <c r="K508" s="46"/>
      <c r="L508" s="27"/>
    </row>
    <row r="509" spans="1:13" hidden="1" x14ac:dyDescent="0.25">
      <c r="A509" s="1">
        <f>A508</f>
        <v>0</v>
      </c>
      <c r="B509" s="46"/>
      <c r="C509" s="46"/>
      <c r="D509" s="46"/>
      <c r="E509" s="46"/>
      <c r="F509" s="46"/>
      <c r="G509" s="46"/>
      <c r="H509" s="46"/>
      <c r="I509" s="46"/>
      <c r="J509" s="46"/>
      <c r="K509" s="46"/>
      <c r="L509" s="27"/>
    </row>
    <row r="510" spans="1:13" s="1" customFormat="1" ht="21" hidden="1" x14ac:dyDescent="0.25">
      <c r="A510" s="1">
        <f>A533*A501</f>
        <v>0</v>
      </c>
      <c r="B510" s="3"/>
      <c r="C510" s="4"/>
      <c r="D510" s="4"/>
      <c r="E510" s="4"/>
      <c r="F510" s="4"/>
      <c r="G510" s="4"/>
      <c r="H510" s="4"/>
      <c r="I510" s="4"/>
      <c r="J510" s="95" t="str">
        <f>IF(COUNT([1]summary!$I$71:$I$80)=0,'[1]Výzva na prieskum trhu'!$C$149,'[1]Výzva na predloženie CP'!$B$414)</f>
        <v xml:space="preserve">Príloha č. 2: </v>
      </c>
      <c r="K510" s="95"/>
    </row>
    <row r="511" spans="1:13" s="1" customFormat="1" ht="23.25" hidden="1" customHeight="1" x14ac:dyDescent="0.25">
      <c r="A511" s="1">
        <f>A533*A501</f>
        <v>0</v>
      </c>
      <c r="B511" s="96" t="str">
        <f>IF(COUNT([1]summary!$I$71:$I$80)=0,'[1]Výzva na prieskum trhu'!$B$2,'[1]Výzva na predloženie CP'!$B$2)</f>
        <v>Výzva na predloženie ponúk - prieskum trhu</v>
      </c>
      <c r="C511" s="96"/>
      <c r="D511" s="96"/>
      <c r="E511" s="96"/>
      <c r="F511" s="96"/>
      <c r="G511" s="96"/>
      <c r="H511" s="96"/>
      <c r="I511" s="96"/>
      <c r="J511" s="96"/>
      <c r="K511" s="96"/>
      <c r="M511" s="5"/>
    </row>
    <row r="512" spans="1:13" s="1" customFormat="1" hidden="1" x14ac:dyDescent="0.25">
      <c r="A512" s="1">
        <f>A533*A501</f>
        <v>0</v>
      </c>
      <c r="B512" s="6"/>
      <c r="C512" s="6"/>
      <c r="D512" s="6"/>
      <c r="E512" s="6"/>
      <c r="F512" s="6"/>
      <c r="G512" s="6"/>
      <c r="H512" s="6"/>
      <c r="I512" s="6"/>
      <c r="J512" s="6"/>
      <c r="K512" s="6"/>
      <c r="M512" s="5"/>
    </row>
    <row r="513" spans="1:13" s="1" customFormat="1" ht="23.25" hidden="1" customHeight="1" x14ac:dyDescent="0.25">
      <c r="A513" s="1">
        <f>A533*A501</f>
        <v>0</v>
      </c>
      <c r="B513" s="96" t="str">
        <f>IF(COUNT([1]summary!$I$71:$I$80)=0,'[1]Výzva na prieskum trhu'!$E$158,'[1]Výzva na predloženie CP'!$E$423)</f>
        <v>Cenová ponuka - časť 10</v>
      </c>
      <c r="C513" s="96"/>
      <c r="D513" s="96"/>
      <c r="E513" s="96"/>
      <c r="F513" s="96"/>
      <c r="G513" s="96"/>
      <c r="H513" s="96"/>
      <c r="I513" s="96"/>
      <c r="J513" s="96"/>
      <c r="K513" s="96"/>
      <c r="M513" s="5"/>
    </row>
    <row r="514" spans="1:13" hidden="1" x14ac:dyDescent="0.25">
      <c r="A514" s="1">
        <f>A533*A501</f>
        <v>0</v>
      </c>
    </row>
    <row r="515" spans="1:13" ht="15" hidden="1" customHeight="1" x14ac:dyDescent="0.25">
      <c r="A515" s="1">
        <f>A533*A501</f>
        <v>0</v>
      </c>
      <c r="B515" s="62" t="s">
        <v>1</v>
      </c>
      <c r="C515" s="62"/>
      <c r="D515" s="62"/>
      <c r="E515" s="62"/>
      <c r="F515" s="62"/>
      <c r="G515" s="62"/>
      <c r="H515" s="62"/>
      <c r="I515" s="62"/>
      <c r="J515" s="62"/>
      <c r="K515" s="62"/>
    </row>
    <row r="516" spans="1:13" hidden="1" x14ac:dyDescent="0.25">
      <c r="A516" s="1">
        <f>A533*A501</f>
        <v>0</v>
      </c>
      <c r="B516" s="62"/>
      <c r="C516" s="62"/>
      <c r="D516" s="62"/>
      <c r="E516" s="62"/>
      <c r="F516" s="62"/>
      <c r="G516" s="62"/>
      <c r="H516" s="62"/>
      <c r="I516" s="62"/>
      <c r="J516" s="62"/>
      <c r="K516" s="62"/>
    </row>
    <row r="517" spans="1:13" hidden="1" x14ac:dyDescent="0.25">
      <c r="A517" s="1">
        <f>A533*A501</f>
        <v>0</v>
      </c>
      <c r="B517" s="62"/>
      <c r="C517" s="62"/>
      <c r="D517" s="62"/>
      <c r="E517" s="62"/>
      <c r="F517" s="62"/>
      <c r="G517" s="62"/>
      <c r="H517" s="62"/>
      <c r="I517" s="62"/>
      <c r="J517" s="62"/>
      <c r="K517" s="62"/>
    </row>
    <row r="518" spans="1:13" hidden="1" x14ac:dyDescent="0.25">
      <c r="A518" s="1">
        <f>A533*A501</f>
        <v>0</v>
      </c>
    </row>
    <row r="519" spans="1:13" s="1" customFormat="1" ht="19.5" hidden="1" customHeight="1" thickBot="1" x14ac:dyDescent="0.3">
      <c r="A519" s="1">
        <f>A533*A501</f>
        <v>0</v>
      </c>
      <c r="C519" s="97" t="str">
        <f>"Identifikačné údaje "&amp;IF(OR([1]summary!$K$41="",[1]summary!$K$41&gt;=[1]summary!$K$39),"navrhovateľa:","dodávateľa:")</f>
        <v>Identifikačné údaje navrhovateľa:</v>
      </c>
      <c r="D519" s="98"/>
      <c r="E519" s="98"/>
      <c r="F519" s="98"/>
      <c r="G519" s="99"/>
    </row>
    <row r="520" spans="1:13" s="1" customFormat="1" ht="19.5" hidden="1" customHeight="1" x14ac:dyDescent="0.25">
      <c r="A520" s="1">
        <f>A533*A501</f>
        <v>0</v>
      </c>
      <c r="C520" s="100" t="s">
        <v>2</v>
      </c>
      <c r="D520" s="101"/>
      <c r="E520" s="102"/>
      <c r="F520" s="103"/>
      <c r="G520" s="104"/>
    </row>
    <row r="521" spans="1:13" s="1" customFormat="1" ht="39" hidden="1" customHeight="1" x14ac:dyDescent="0.25">
      <c r="A521" s="1">
        <f>A533*A501</f>
        <v>0</v>
      </c>
      <c r="C521" s="93" t="s">
        <v>3</v>
      </c>
      <c r="D521" s="94"/>
      <c r="E521" s="85"/>
      <c r="F521" s="86"/>
      <c r="G521" s="87"/>
    </row>
    <row r="522" spans="1:13" s="1" customFormat="1" ht="19.5" hidden="1" customHeight="1" x14ac:dyDescent="0.25">
      <c r="A522" s="1">
        <f>A533*A501</f>
        <v>0</v>
      </c>
      <c r="C522" s="83" t="s">
        <v>4</v>
      </c>
      <c r="D522" s="84"/>
      <c r="E522" s="85"/>
      <c r="F522" s="86"/>
      <c r="G522" s="87"/>
    </row>
    <row r="523" spans="1:13" s="1" customFormat="1" ht="19.5" hidden="1" customHeight="1" x14ac:dyDescent="0.25">
      <c r="A523" s="1">
        <f>A533*A501</f>
        <v>0</v>
      </c>
      <c r="C523" s="83" t="s">
        <v>5</v>
      </c>
      <c r="D523" s="84"/>
      <c r="E523" s="85"/>
      <c r="F523" s="86"/>
      <c r="G523" s="87"/>
    </row>
    <row r="524" spans="1:13" s="1" customFormat="1" ht="30" hidden="1" customHeight="1" x14ac:dyDescent="0.25">
      <c r="A524" s="1">
        <f>A533</f>
        <v>0</v>
      </c>
      <c r="C524" s="88" t="s">
        <v>6</v>
      </c>
      <c r="D524" s="89"/>
      <c r="E524" s="90"/>
      <c r="F524" s="91"/>
      <c r="G524" s="92"/>
      <c r="M524" s="5"/>
    </row>
    <row r="525" spans="1:13" s="1" customFormat="1" ht="19.5" hidden="1" customHeight="1" x14ac:dyDescent="0.25">
      <c r="A525" s="1">
        <f>A533*A501</f>
        <v>0</v>
      </c>
      <c r="C525" s="83" t="s">
        <v>7</v>
      </c>
      <c r="D525" s="84"/>
      <c r="E525" s="85"/>
      <c r="F525" s="86"/>
      <c r="G525" s="87"/>
    </row>
    <row r="526" spans="1:13" s="1" customFormat="1" ht="19.5" hidden="1" customHeight="1" x14ac:dyDescent="0.25">
      <c r="A526" s="1">
        <f>A533*A501</f>
        <v>0</v>
      </c>
      <c r="C526" s="83" t="s">
        <v>8</v>
      </c>
      <c r="D526" s="84"/>
      <c r="E526" s="85"/>
      <c r="F526" s="86"/>
      <c r="G526" s="87"/>
    </row>
    <row r="527" spans="1:13" s="1" customFormat="1" ht="19.5" hidden="1" customHeight="1" x14ac:dyDescent="0.25">
      <c r="A527" s="1">
        <f>A533*A501</f>
        <v>0</v>
      </c>
      <c r="C527" s="83" t="s">
        <v>9</v>
      </c>
      <c r="D527" s="84"/>
      <c r="E527" s="85"/>
      <c r="F527" s="86"/>
      <c r="G527" s="87"/>
    </row>
    <row r="528" spans="1:13" s="1" customFormat="1" ht="19.5" hidden="1" customHeight="1" x14ac:dyDescent="0.25">
      <c r="A528" s="1">
        <f>A533*A501</f>
        <v>0</v>
      </c>
      <c r="C528" s="83" t="s">
        <v>10</v>
      </c>
      <c r="D528" s="84"/>
      <c r="E528" s="85"/>
      <c r="F528" s="86"/>
      <c r="G528" s="87"/>
    </row>
    <row r="529" spans="1:11" s="1" customFormat="1" ht="19.5" hidden="1" customHeight="1" x14ac:dyDescent="0.25">
      <c r="A529" s="1">
        <f>A533*A501</f>
        <v>0</v>
      </c>
      <c r="C529" s="83" t="s">
        <v>11</v>
      </c>
      <c r="D529" s="84"/>
      <c r="E529" s="85"/>
      <c r="F529" s="86"/>
      <c r="G529" s="87"/>
    </row>
    <row r="530" spans="1:11" s="1" customFormat="1" ht="19.5" hidden="1" customHeight="1" thickBot="1" x14ac:dyDescent="0.3">
      <c r="A530" s="1">
        <f>A533*A501</f>
        <v>0</v>
      </c>
      <c r="C530" s="71" t="s">
        <v>12</v>
      </c>
      <c r="D530" s="72"/>
      <c r="E530" s="73"/>
      <c r="F530" s="74"/>
      <c r="G530" s="75"/>
    </row>
    <row r="531" spans="1:11" hidden="1" x14ac:dyDescent="0.25">
      <c r="A531" s="1">
        <f>A533*A501</f>
        <v>0</v>
      </c>
    </row>
    <row r="532" spans="1:11" hidden="1" x14ac:dyDescent="0.25">
      <c r="A532" s="1">
        <f>A533*A501</f>
        <v>0</v>
      </c>
    </row>
    <row r="533" spans="1:11" hidden="1" x14ac:dyDescent="0.25">
      <c r="A533">
        <f>IF(D533&lt;&gt;"",1,0)</f>
        <v>0</v>
      </c>
      <c r="B533" s="76" t="s">
        <v>13</v>
      </c>
      <c r="C533" s="76"/>
      <c r="D533" s="77" t="str">
        <f>IF([1]summary!$B$46&lt;&gt;"",[1]summary!$B$46,"")</f>
        <v/>
      </c>
      <c r="E533" s="77"/>
      <c r="F533" s="77"/>
      <c r="G533" s="77"/>
      <c r="H533" s="77"/>
      <c r="I533" s="77"/>
      <c r="J533" s="77"/>
      <c r="K533" s="8"/>
    </row>
    <row r="534" spans="1:11" hidden="1" x14ac:dyDescent="0.25">
      <c r="A534" s="1">
        <f>A533</f>
        <v>0</v>
      </c>
    </row>
    <row r="535" spans="1:11" ht="54.95" hidden="1" customHeight="1" thickBot="1" x14ac:dyDescent="0.3">
      <c r="A535" s="1">
        <f>A533</f>
        <v>0</v>
      </c>
      <c r="B535" s="78" t="s">
        <v>14</v>
      </c>
      <c r="C535" s="79"/>
      <c r="D535" s="80"/>
      <c r="E535" s="81" t="s">
        <v>30</v>
      </c>
      <c r="F535" s="82"/>
      <c r="G535" s="10" t="s">
        <v>31</v>
      </c>
      <c r="H535" s="9" t="s">
        <v>15</v>
      </c>
      <c r="I535" s="10" t="s">
        <v>16</v>
      </c>
      <c r="J535" s="28" t="s">
        <v>17</v>
      </c>
      <c r="K535" s="28" t="s">
        <v>18</v>
      </c>
    </row>
    <row r="536" spans="1:11" ht="25.5" hidden="1" customHeight="1" x14ac:dyDescent="0.25">
      <c r="A536" s="1">
        <f>A533</f>
        <v>0</v>
      </c>
      <c r="B536" s="47" t="s">
        <v>32</v>
      </c>
      <c r="C536" s="48"/>
      <c r="D536" s="29"/>
      <c r="E536" s="65"/>
      <c r="F536" s="66"/>
      <c r="G536" s="30" t="s">
        <v>33</v>
      </c>
      <c r="H536" s="12"/>
      <c r="I536" s="13"/>
      <c r="J536" s="14" t="str">
        <f t="shared" ref="J536:J543" si="17">IF(AND(H536&lt;&gt;"",I536&lt;&gt;""),H536*I536,"")</f>
        <v/>
      </c>
      <c r="K536" s="15" t="str">
        <f>IF(J536&lt;&gt;"",J536*IF(E524="platiteľ DPH",1.2,1),"")</f>
        <v/>
      </c>
    </row>
    <row r="537" spans="1:11" ht="25.5" hidden="1" customHeight="1" x14ac:dyDescent="0.25">
      <c r="A537" s="1">
        <f>A533</f>
        <v>0</v>
      </c>
      <c r="B537" s="63"/>
      <c r="C537" s="64"/>
      <c r="D537" s="31"/>
      <c r="E537" s="67"/>
      <c r="F537" s="68"/>
      <c r="G537" s="32" t="s">
        <v>33</v>
      </c>
      <c r="H537" s="33"/>
      <c r="I537" s="34"/>
      <c r="J537" s="35" t="str">
        <f t="shared" si="17"/>
        <v/>
      </c>
      <c r="K537" s="36" t="str">
        <f t="shared" ref="K537:K543" si="18">IF(J537&lt;&gt;"",J537*IF(E525="platiteľ DPH",1.2,1),"")</f>
        <v/>
      </c>
    </row>
    <row r="538" spans="1:11" ht="25.5" hidden="1" customHeight="1" thickBot="1" x14ac:dyDescent="0.3">
      <c r="A538" s="1">
        <f>A533</f>
        <v>0</v>
      </c>
      <c r="B538" s="49"/>
      <c r="C538" s="50"/>
      <c r="D538" s="37"/>
      <c r="E538" s="69"/>
      <c r="F538" s="70"/>
      <c r="G538" s="38" t="s">
        <v>33</v>
      </c>
      <c r="H538" s="39"/>
      <c r="I538" s="40"/>
      <c r="J538" s="41" t="str">
        <f t="shared" si="17"/>
        <v/>
      </c>
      <c r="K538" s="42" t="str">
        <f t="shared" si="18"/>
        <v/>
      </c>
    </row>
    <row r="539" spans="1:11" ht="25.5" hidden="1" customHeight="1" x14ac:dyDescent="0.25">
      <c r="A539" s="1">
        <f>A533</f>
        <v>0</v>
      </c>
      <c r="B539" s="47" t="s">
        <v>34</v>
      </c>
      <c r="C539" s="48"/>
      <c r="D539" s="29"/>
      <c r="E539" s="65"/>
      <c r="F539" s="66"/>
      <c r="G539" s="30" t="s">
        <v>33</v>
      </c>
      <c r="H539" s="12"/>
      <c r="I539" s="13"/>
      <c r="J539" s="14" t="str">
        <f t="shared" si="17"/>
        <v/>
      </c>
      <c r="K539" s="15" t="str">
        <f t="shared" si="18"/>
        <v/>
      </c>
    </row>
    <row r="540" spans="1:11" ht="25.5" hidden="1" customHeight="1" x14ac:dyDescent="0.25">
      <c r="A540" s="1">
        <f>A533</f>
        <v>0</v>
      </c>
      <c r="B540" s="63"/>
      <c r="C540" s="64"/>
      <c r="D540" s="31"/>
      <c r="E540" s="67"/>
      <c r="F540" s="68"/>
      <c r="G540" s="32" t="s">
        <v>33</v>
      </c>
      <c r="H540" s="33"/>
      <c r="I540" s="34"/>
      <c r="J540" s="35" t="str">
        <f t="shared" si="17"/>
        <v/>
      </c>
      <c r="K540" s="36" t="str">
        <f t="shared" si="18"/>
        <v/>
      </c>
    </row>
    <row r="541" spans="1:11" ht="25.5" hidden="1" customHeight="1" thickBot="1" x14ac:dyDescent="0.3">
      <c r="A541" s="1">
        <f>A533</f>
        <v>0</v>
      </c>
      <c r="B541" s="49"/>
      <c r="C541" s="50"/>
      <c r="D541" s="37"/>
      <c r="E541" s="69"/>
      <c r="F541" s="70"/>
      <c r="G541" s="38" t="s">
        <v>33</v>
      </c>
      <c r="H541" s="39"/>
      <c r="I541" s="40"/>
      <c r="J541" s="41" t="str">
        <f t="shared" si="17"/>
        <v/>
      </c>
      <c r="K541" s="42" t="str">
        <f t="shared" si="18"/>
        <v/>
      </c>
    </row>
    <row r="542" spans="1:11" ht="25.5" hidden="1" customHeight="1" x14ac:dyDescent="0.25">
      <c r="A542" s="1">
        <f>A533</f>
        <v>0</v>
      </c>
      <c r="B542" s="47" t="s">
        <v>35</v>
      </c>
      <c r="C542" s="48"/>
      <c r="D542" s="29" t="s">
        <v>36</v>
      </c>
      <c r="E542" s="51" t="s">
        <v>37</v>
      </c>
      <c r="F542" s="52"/>
      <c r="G542" s="30" t="s">
        <v>37</v>
      </c>
      <c r="H542" s="12"/>
      <c r="I542" s="13">
        <v>1</v>
      </c>
      <c r="J542" s="43" t="str">
        <f t="shared" si="17"/>
        <v/>
      </c>
      <c r="K542" s="44" t="str">
        <f t="shared" si="18"/>
        <v/>
      </c>
    </row>
    <row r="543" spans="1:11" ht="25.5" hidden="1" customHeight="1" thickBot="1" x14ac:dyDescent="0.3">
      <c r="A543" s="1">
        <f>A533</f>
        <v>0</v>
      </c>
      <c r="B543" s="49"/>
      <c r="C543" s="50"/>
      <c r="D543" s="37" t="s">
        <v>38</v>
      </c>
      <c r="E543" s="53" t="s">
        <v>37</v>
      </c>
      <c r="F543" s="54"/>
      <c r="G543" s="38" t="s">
        <v>37</v>
      </c>
      <c r="H543" s="39"/>
      <c r="I543" s="40">
        <v>1</v>
      </c>
      <c r="J543" s="41" t="str">
        <f t="shared" si="17"/>
        <v/>
      </c>
      <c r="K543" s="42" t="str">
        <f t="shared" si="18"/>
        <v/>
      </c>
    </row>
    <row r="544" spans="1:11" ht="25.5" hidden="1" customHeight="1" thickBot="1" x14ac:dyDescent="0.3">
      <c r="A544" s="1">
        <f>A533</f>
        <v>0</v>
      </c>
      <c r="B544" s="16"/>
      <c r="C544" s="17"/>
      <c r="D544" s="17"/>
      <c r="E544" s="17"/>
      <c r="F544" s="17"/>
      <c r="G544" s="17"/>
      <c r="H544" s="18"/>
      <c r="I544" s="18" t="s">
        <v>20</v>
      </c>
      <c r="J544" s="19" t="str">
        <f>IF(SUM(J536:J543)&gt;0,SUM(J536:J543),"")</f>
        <v/>
      </c>
      <c r="K544" s="19" t="str">
        <f>IF(SUM(K536:K543)&gt;0,SUM(K536:K543),"")</f>
        <v/>
      </c>
    </row>
    <row r="545" spans="1:13" hidden="1" x14ac:dyDescent="0.25">
      <c r="A545" s="1">
        <f>A533</f>
        <v>0</v>
      </c>
      <c r="B545" s="20" t="s">
        <v>21</v>
      </c>
    </row>
    <row r="546" spans="1:13" hidden="1" x14ac:dyDescent="0.25">
      <c r="A546" s="1">
        <f>A533</f>
        <v>0</v>
      </c>
    </row>
    <row r="547" spans="1:13" hidden="1" x14ac:dyDescent="0.25">
      <c r="A547" s="1">
        <f>A533</f>
        <v>0</v>
      </c>
    </row>
    <row r="548" spans="1:13" ht="15" hidden="1" customHeight="1" x14ac:dyDescent="0.25">
      <c r="A548" s="1">
        <f>A533*IF(COUNT([1]summary!$I$71:$I$80)=0,1,0)</f>
        <v>0</v>
      </c>
      <c r="C548" s="55" t="s">
        <v>22</v>
      </c>
      <c r="D548" s="56"/>
      <c r="E548" s="56"/>
      <c r="F548" s="56"/>
      <c r="G548" s="56"/>
      <c r="H548" s="56"/>
      <c r="I548" s="56"/>
      <c r="J548" s="57"/>
    </row>
    <row r="549" spans="1:13" hidden="1" x14ac:dyDescent="0.25">
      <c r="A549" s="1">
        <f>A548</f>
        <v>0</v>
      </c>
      <c r="C549" s="58"/>
      <c r="D549" s="59"/>
      <c r="E549" s="59"/>
      <c r="F549" s="59"/>
      <c r="G549" s="59"/>
      <c r="H549" s="59"/>
      <c r="I549" s="59"/>
      <c r="J549" s="60"/>
    </row>
    <row r="550" spans="1:13" hidden="1" x14ac:dyDescent="0.25">
      <c r="A550" s="1">
        <f>A548</f>
        <v>0</v>
      </c>
    </row>
    <row r="551" spans="1:13" hidden="1" x14ac:dyDescent="0.25">
      <c r="A551" s="1">
        <f>A548</f>
        <v>0</v>
      </c>
    </row>
    <row r="552" spans="1:13" hidden="1" x14ac:dyDescent="0.25">
      <c r="A552" s="1">
        <f>A533*IF([1]summary!$F$12='Príloha č. 2'!M552,1,0)</f>
        <v>0</v>
      </c>
      <c r="B552" s="61" t="s">
        <v>23</v>
      </c>
      <c r="C552" s="61"/>
      <c r="D552" s="61"/>
      <c r="E552" s="61"/>
      <c r="F552" s="61"/>
      <c r="G552" s="61"/>
      <c r="H552" s="61"/>
      <c r="I552" s="61"/>
      <c r="J552" s="61"/>
      <c r="K552" s="61"/>
      <c r="M552" s="5" t="s">
        <v>24</v>
      </c>
    </row>
    <row r="553" spans="1:13" hidden="1" x14ac:dyDescent="0.25">
      <c r="A553" s="1">
        <f>A552</f>
        <v>0</v>
      </c>
    </row>
    <row r="554" spans="1:13" ht="15" hidden="1" customHeight="1" x14ac:dyDescent="0.25">
      <c r="A554" s="1">
        <f>A552</f>
        <v>0</v>
      </c>
      <c r="B554" s="62" t="s">
        <v>25</v>
      </c>
      <c r="C554" s="62"/>
      <c r="D554" s="62"/>
      <c r="E554" s="62"/>
      <c r="F554" s="62"/>
      <c r="G554" s="62"/>
      <c r="H554" s="62"/>
      <c r="I554" s="62"/>
      <c r="J554" s="62"/>
      <c r="K554" s="62"/>
    </row>
    <row r="555" spans="1:13" hidden="1" x14ac:dyDescent="0.25">
      <c r="A555" s="1">
        <f>A552</f>
        <v>0</v>
      </c>
      <c r="B555" s="62"/>
      <c r="C555" s="62"/>
      <c r="D555" s="62"/>
      <c r="E555" s="62"/>
      <c r="F555" s="62"/>
      <c r="G555" s="62"/>
      <c r="H555" s="62"/>
      <c r="I555" s="62"/>
      <c r="J555" s="62"/>
      <c r="K555" s="62"/>
    </row>
    <row r="556" spans="1:13" hidden="1" x14ac:dyDescent="0.25">
      <c r="A556" s="1">
        <f>A552</f>
        <v>0</v>
      </c>
    </row>
    <row r="557" spans="1:13" hidden="1" x14ac:dyDescent="0.25">
      <c r="A557" s="1">
        <f>A558</f>
        <v>0</v>
      </c>
    </row>
    <row r="558" spans="1:13" hidden="1" x14ac:dyDescent="0.25">
      <c r="A558" s="1">
        <f>A533*IF(COUNT([1]summary!$I$71:$I$80)=0,IF([1]summary!$G$20="všetky predmety spolu",0,1),IF([1]summary!$E$58="cenové ponuky komplexne",0,1))</f>
        <v>0</v>
      </c>
      <c r="C558" s="21" t="s">
        <v>26</v>
      </c>
      <c r="D558" s="22"/>
    </row>
    <row r="559" spans="1:13" s="23" customFormat="1" hidden="1" x14ac:dyDescent="0.25">
      <c r="A559" s="1">
        <f>A558</f>
        <v>0</v>
      </c>
      <c r="C559" s="21"/>
    </row>
    <row r="560" spans="1:13" s="23" customFormat="1" ht="15" hidden="1" customHeight="1" x14ac:dyDescent="0.25">
      <c r="A560" s="1">
        <f>A558</f>
        <v>0</v>
      </c>
      <c r="C560" s="21" t="s">
        <v>27</v>
      </c>
      <c r="D560" s="22"/>
      <c r="G560" s="24"/>
      <c r="H560" s="24"/>
      <c r="I560" s="24"/>
      <c r="J560" s="24"/>
      <c r="K560" s="24"/>
    </row>
    <row r="561" spans="1:13" s="23" customFormat="1" hidden="1" x14ac:dyDescent="0.25">
      <c r="A561" s="1">
        <f>A558</f>
        <v>0</v>
      </c>
      <c r="F561" s="25"/>
      <c r="G561" s="45" t="str">
        <f>"podpis a pečiatka "&amp;IF(COUNT([1]summary!$I$71:$I$80)=0,"navrhovateľa","dodávateľa")</f>
        <v>podpis a pečiatka navrhovateľa</v>
      </c>
      <c r="H561" s="45"/>
      <c r="I561" s="45"/>
      <c r="J561" s="45"/>
      <c r="K561" s="45"/>
    </row>
    <row r="562" spans="1:13" s="23" customFormat="1" hidden="1" x14ac:dyDescent="0.25">
      <c r="A562" s="1">
        <f>A558</f>
        <v>0</v>
      </c>
      <c r="F562" s="25"/>
      <c r="G562" s="26"/>
      <c r="H562" s="26"/>
      <c r="I562" s="26"/>
      <c r="J562" s="26"/>
      <c r="K562" s="26"/>
    </row>
    <row r="563" spans="1:13" ht="15" hidden="1" customHeight="1" x14ac:dyDescent="0.25">
      <c r="A563" s="1">
        <f>A558*IF(COUNT([1]summary!$I$71:$I$80)=0,1,0)</f>
        <v>0</v>
      </c>
      <c r="B563" s="46" t="s">
        <v>28</v>
      </c>
      <c r="C563" s="46"/>
      <c r="D563" s="46"/>
      <c r="E563" s="46"/>
      <c r="F563" s="46"/>
      <c r="G563" s="46"/>
      <c r="H563" s="46"/>
      <c r="I563" s="46"/>
      <c r="J563" s="46"/>
      <c r="K563" s="46"/>
      <c r="L563" s="27"/>
    </row>
    <row r="564" spans="1:13" hidden="1" x14ac:dyDescent="0.25">
      <c r="A564" s="1">
        <f>A563</f>
        <v>0</v>
      </c>
      <c r="B564" s="46"/>
      <c r="C564" s="46"/>
      <c r="D564" s="46"/>
      <c r="E564" s="46"/>
      <c r="F564" s="46"/>
      <c r="G564" s="46"/>
      <c r="H564" s="46"/>
      <c r="I564" s="46"/>
      <c r="J564" s="46"/>
      <c r="K564" s="46"/>
      <c r="L564" s="27"/>
    </row>
    <row r="565" spans="1:13" ht="15" hidden="1" customHeight="1" x14ac:dyDescent="0.25">
      <c r="A565" s="1">
        <f>A558*IF(A563=1,0,1)</f>
        <v>0</v>
      </c>
      <c r="B565" s="46" t="s">
        <v>29</v>
      </c>
      <c r="C565" s="46"/>
      <c r="D565" s="46"/>
      <c r="E565" s="46"/>
      <c r="F565" s="46"/>
      <c r="G565" s="46"/>
      <c r="H565" s="46"/>
      <c r="I565" s="46"/>
      <c r="J565" s="46"/>
      <c r="K565" s="46"/>
      <c r="L565" s="27"/>
    </row>
    <row r="566" spans="1:13" hidden="1" x14ac:dyDescent="0.25">
      <c r="A566" s="1">
        <f>A565</f>
        <v>0</v>
      </c>
      <c r="B566" s="46"/>
      <c r="C566" s="46"/>
      <c r="D566" s="46"/>
      <c r="E566" s="46"/>
      <c r="F566" s="46"/>
      <c r="G566" s="46"/>
      <c r="H566" s="46"/>
      <c r="I566" s="46"/>
      <c r="J566" s="46"/>
      <c r="K566" s="46"/>
      <c r="L566" s="27"/>
    </row>
    <row r="567" spans="1:13" s="1" customFormat="1" ht="21" hidden="1" x14ac:dyDescent="0.25">
      <c r="A567" s="1">
        <f>A590*A558</f>
        <v>0</v>
      </c>
      <c r="B567" s="3"/>
      <c r="C567" s="4"/>
      <c r="D567" s="4"/>
      <c r="E567" s="4"/>
      <c r="F567" s="4"/>
      <c r="G567" s="4"/>
      <c r="H567" s="4"/>
      <c r="I567" s="4"/>
      <c r="J567" s="95" t="str">
        <f>IF(COUNT([1]summary!$I$71:$I$80)=0,'[1]Výzva na prieskum trhu'!$C$149,'[1]Výzva na predloženie CP'!$B$414)</f>
        <v xml:space="preserve">Príloha č. 2: </v>
      </c>
      <c r="K567" s="95"/>
    </row>
    <row r="568" spans="1:13" s="1" customFormat="1" ht="23.25" hidden="1" x14ac:dyDescent="0.25">
      <c r="A568" s="1">
        <f>A590*A558</f>
        <v>0</v>
      </c>
      <c r="B568" s="96" t="str">
        <f>IF(COUNT([1]summary!$I$71:$I$80)=0,'[1]Výzva na prieskum trhu'!$B$2,'[1]Výzva na predloženie CP'!$B$2)</f>
        <v>Výzva na predloženie ponúk - prieskum trhu</v>
      </c>
      <c r="C568" s="96"/>
      <c r="D568" s="96"/>
      <c r="E568" s="96"/>
      <c r="F568" s="96"/>
      <c r="G568" s="96"/>
      <c r="H568" s="96"/>
      <c r="I568" s="96"/>
      <c r="J568" s="96"/>
      <c r="K568" s="96"/>
      <c r="M568" s="5"/>
    </row>
    <row r="569" spans="1:13" s="1" customFormat="1" hidden="1" x14ac:dyDescent="0.25">
      <c r="A569" s="1">
        <f>A590*A558</f>
        <v>0</v>
      </c>
      <c r="B569" s="6"/>
      <c r="C569" s="6"/>
      <c r="D569" s="6"/>
      <c r="E569" s="6"/>
      <c r="F569" s="6"/>
      <c r="G569" s="6"/>
      <c r="H569" s="6"/>
      <c r="I569" s="6"/>
      <c r="J569" s="6"/>
      <c r="K569" s="6"/>
      <c r="M569" s="5"/>
    </row>
    <row r="570" spans="1:13" s="1" customFormat="1" ht="23.25" hidden="1" x14ac:dyDescent="0.25">
      <c r="A570" s="1">
        <f>A590*A558</f>
        <v>0</v>
      </c>
      <c r="B570" s="96" t="str">
        <f>IF(COUNT([1]summary!$I$71:$I$80)=0,'[1]Výzva na prieskum trhu'!$E$159,'[1]Výzva na predloženie CP'!$E$424)</f>
        <v>Cenová ponuka - časť 11</v>
      </c>
      <c r="C570" s="96"/>
      <c r="D570" s="96"/>
      <c r="E570" s="96"/>
      <c r="F570" s="96"/>
      <c r="G570" s="96"/>
      <c r="H570" s="96"/>
      <c r="I570" s="96"/>
      <c r="J570" s="96"/>
      <c r="K570" s="96"/>
      <c r="M570" s="5"/>
    </row>
    <row r="571" spans="1:13" hidden="1" x14ac:dyDescent="0.25">
      <c r="A571" s="1">
        <f>A590*A558</f>
        <v>0</v>
      </c>
    </row>
    <row r="572" spans="1:13" ht="15" hidden="1" customHeight="1" x14ac:dyDescent="0.25">
      <c r="A572" s="1">
        <f>A590*A558</f>
        <v>0</v>
      </c>
      <c r="B572" s="62" t="s">
        <v>1</v>
      </c>
      <c r="C572" s="62"/>
      <c r="D572" s="62"/>
      <c r="E572" s="62"/>
      <c r="F572" s="62"/>
      <c r="G572" s="62"/>
      <c r="H572" s="62"/>
      <c r="I572" s="62"/>
      <c r="J572" s="62"/>
      <c r="K572" s="62"/>
    </row>
    <row r="573" spans="1:13" hidden="1" x14ac:dyDescent="0.25">
      <c r="A573" s="1">
        <f>A590*A558</f>
        <v>0</v>
      </c>
      <c r="B573" s="62"/>
      <c r="C573" s="62"/>
      <c r="D573" s="62"/>
      <c r="E573" s="62"/>
      <c r="F573" s="62"/>
      <c r="G573" s="62"/>
      <c r="H573" s="62"/>
      <c r="I573" s="62"/>
      <c r="J573" s="62"/>
      <c r="K573" s="62"/>
    </row>
    <row r="574" spans="1:13" hidden="1" x14ac:dyDescent="0.25">
      <c r="A574" s="1">
        <f>A590*A558</f>
        <v>0</v>
      </c>
      <c r="B574" s="62"/>
      <c r="C574" s="62"/>
      <c r="D574" s="62"/>
      <c r="E574" s="62"/>
      <c r="F574" s="62"/>
      <c r="G574" s="62"/>
      <c r="H574" s="62"/>
      <c r="I574" s="62"/>
      <c r="J574" s="62"/>
      <c r="K574" s="62"/>
    </row>
    <row r="575" spans="1:13" hidden="1" x14ac:dyDescent="0.25">
      <c r="A575" s="1">
        <f>A590*A558</f>
        <v>0</v>
      </c>
    </row>
    <row r="576" spans="1:13" s="1" customFormat="1" ht="19.5" hidden="1" customHeight="1" thickBot="1" x14ac:dyDescent="0.3">
      <c r="A576" s="1">
        <f>A590*A558</f>
        <v>0</v>
      </c>
      <c r="C576" s="122" t="str">
        <f>"Identifikačné údaje "&amp;IF(OR([1]summary!$K$41="",[1]summary!$K$41&gt;=[1]summary!$K$39),"navrhovateľa:","dodávateľa:")</f>
        <v>Identifikačné údaje navrhovateľa:</v>
      </c>
      <c r="D576" s="123"/>
      <c r="E576" s="123"/>
      <c r="F576" s="123"/>
      <c r="G576" s="124"/>
    </row>
    <row r="577" spans="1:13" s="1" customFormat="1" ht="19.5" hidden="1" customHeight="1" x14ac:dyDescent="0.25">
      <c r="A577" s="1">
        <f>A590*A558</f>
        <v>0</v>
      </c>
      <c r="C577" s="125" t="s">
        <v>2</v>
      </c>
      <c r="D577" s="126"/>
      <c r="E577" s="127"/>
      <c r="F577" s="128"/>
      <c r="G577" s="129"/>
    </row>
    <row r="578" spans="1:13" s="1" customFormat="1" ht="39" hidden="1" customHeight="1" x14ac:dyDescent="0.25">
      <c r="A578" s="1">
        <f>A590*A558</f>
        <v>0</v>
      </c>
      <c r="C578" s="130" t="s">
        <v>3</v>
      </c>
      <c r="D578" s="131"/>
      <c r="E578" s="90"/>
      <c r="F578" s="91"/>
      <c r="G578" s="92"/>
    </row>
    <row r="579" spans="1:13" s="1" customFormat="1" ht="19.5" hidden="1" customHeight="1" x14ac:dyDescent="0.25">
      <c r="A579" s="1">
        <f>A590*A558</f>
        <v>0</v>
      </c>
      <c r="C579" s="115" t="s">
        <v>4</v>
      </c>
      <c r="D579" s="116"/>
      <c r="E579" s="90"/>
      <c r="F579" s="91"/>
      <c r="G579" s="92"/>
    </row>
    <row r="580" spans="1:13" s="1" customFormat="1" ht="19.5" hidden="1" customHeight="1" x14ac:dyDescent="0.25">
      <c r="A580" s="1">
        <f>A590*A558</f>
        <v>0</v>
      </c>
      <c r="C580" s="115" t="s">
        <v>5</v>
      </c>
      <c r="D580" s="116"/>
      <c r="E580" s="90"/>
      <c r="F580" s="91"/>
      <c r="G580" s="92"/>
    </row>
    <row r="581" spans="1:13" s="1" customFormat="1" ht="30" hidden="1" customHeight="1" x14ac:dyDescent="0.25">
      <c r="A581" s="1">
        <f>A590</f>
        <v>0</v>
      </c>
      <c r="C581" s="88" t="s">
        <v>6</v>
      </c>
      <c r="D581" s="89"/>
      <c r="E581" s="90"/>
      <c r="F581" s="91"/>
      <c r="G581" s="92"/>
      <c r="M581" s="5"/>
    </row>
    <row r="582" spans="1:13" s="1" customFormat="1" ht="19.5" hidden="1" customHeight="1" x14ac:dyDescent="0.25">
      <c r="A582" s="1">
        <f>A590*A558</f>
        <v>0</v>
      </c>
      <c r="C582" s="115" t="s">
        <v>7</v>
      </c>
      <c r="D582" s="116"/>
      <c r="E582" s="90"/>
      <c r="F582" s="91"/>
      <c r="G582" s="92"/>
    </row>
    <row r="583" spans="1:13" s="1" customFormat="1" ht="19.5" hidden="1" customHeight="1" x14ac:dyDescent="0.25">
      <c r="A583" s="1">
        <f>A590*A558</f>
        <v>0</v>
      </c>
      <c r="C583" s="115" t="s">
        <v>8</v>
      </c>
      <c r="D583" s="116"/>
      <c r="E583" s="90"/>
      <c r="F583" s="91"/>
      <c r="G583" s="92"/>
    </row>
    <row r="584" spans="1:13" s="1" customFormat="1" ht="19.5" hidden="1" customHeight="1" x14ac:dyDescent="0.25">
      <c r="A584" s="1">
        <f>A590*A558</f>
        <v>0</v>
      </c>
      <c r="C584" s="115" t="s">
        <v>9</v>
      </c>
      <c r="D584" s="116"/>
      <c r="E584" s="90"/>
      <c r="F584" s="91"/>
      <c r="G584" s="92"/>
    </row>
    <row r="585" spans="1:13" s="1" customFormat="1" ht="19.5" hidden="1" customHeight="1" x14ac:dyDescent="0.25">
      <c r="A585" s="1">
        <f>A590*A558</f>
        <v>0</v>
      </c>
      <c r="C585" s="115" t="s">
        <v>10</v>
      </c>
      <c r="D585" s="116"/>
      <c r="E585" s="90"/>
      <c r="F585" s="91"/>
      <c r="G585" s="92"/>
    </row>
    <row r="586" spans="1:13" s="1" customFormat="1" ht="19.5" hidden="1" customHeight="1" x14ac:dyDescent="0.25">
      <c r="A586" s="1">
        <f>A590*A558</f>
        <v>0</v>
      </c>
      <c r="C586" s="115" t="s">
        <v>11</v>
      </c>
      <c r="D586" s="116"/>
      <c r="E586" s="90"/>
      <c r="F586" s="91"/>
      <c r="G586" s="92"/>
    </row>
    <row r="587" spans="1:13" s="1" customFormat="1" ht="19.5" hidden="1" customHeight="1" thickBot="1" x14ac:dyDescent="0.3">
      <c r="A587" s="1">
        <f>A590*A558</f>
        <v>0</v>
      </c>
      <c r="C587" s="117" t="s">
        <v>12</v>
      </c>
      <c r="D587" s="118"/>
      <c r="E587" s="119"/>
      <c r="F587" s="120"/>
      <c r="G587" s="121"/>
    </row>
    <row r="588" spans="1:13" hidden="1" x14ac:dyDescent="0.25">
      <c r="A588" s="1">
        <f>A590*A558</f>
        <v>0</v>
      </c>
    </row>
    <row r="589" spans="1:13" hidden="1" x14ac:dyDescent="0.25">
      <c r="A589" s="1">
        <f>A590*A558</f>
        <v>0</v>
      </c>
    </row>
    <row r="590" spans="1:13" hidden="1" x14ac:dyDescent="0.25">
      <c r="A590">
        <f>IF(D590&lt;&gt;"",1,0)</f>
        <v>0</v>
      </c>
      <c r="B590" s="76" t="s">
        <v>13</v>
      </c>
      <c r="C590" s="76"/>
      <c r="D590" s="77" t="str">
        <f>IF([1]summary!$B$47&lt;&gt;"",[1]summary!$B$47,"")</f>
        <v/>
      </c>
      <c r="E590" s="77"/>
      <c r="F590" s="77"/>
      <c r="G590" s="77"/>
      <c r="H590" s="77"/>
      <c r="I590" s="77"/>
      <c r="J590" s="77"/>
      <c r="K590" s="8"/>
    </row>
    <row r="591" spans="1:13" hidden="1" x14ac:dyDescent="0.25">
      <c r="A591" s="1">
        <f>A590</f>
        <v>0</v>
      </c>
    </row>
    <row r="592" spans="1:13" ht="54.95" hidden="1" customHeight="1" thickBot="1" x14ac:dyDescent="0.3">
      <c r="A592" s="1">
        <f>A590</f>
        <v>0</v>
      </c>
      <c r="B592" s="78" t="s">
        <v>14</v>
      </c>
      <c r="C592" s="79"/>
      <c r="D592" s="80"/>
      <c r="E592" s="81" t="s">
        <v>30</v>
      </c>
      <c r="F592" s="82"/>
      <c r="G592" s="10" t="s">
        <v>31</v>
      </c>
      <c r="H592" s="9" t="s">
        <v>15</v>
      </c>
      <c r="I592" s="10" t="s">
        <v>16</v>
      </c>
      <c r="J592" s="28" t="s">
        <v>17</v>
      </c>
      <c r="K592" s="28" t="s">
        <v>18</v>
      </c>
    </row>
    <row r="593" spans="1:11" ht="25.5" hidden="1" customHeight="1" x14ac:dyDescent="0.25">
      <c r="A593" s="1">
        <f>A590</f>
        <v>0</v>
      </c>
      <c r="B593" s="47" t="s">
        <v>32</v>
      </c>
      <c r="C593" s="48"/>
      <c r="D593" s="29"/>
      <c r="E593" s="105"/>
      <c r="F593" s="106"/>
      <c r="G593" s="30" t="s">
        <v>33</v>
      </c>
      <c r="H593" s="12"/>
      <c r="I593" s="13"/>
      <c r="J593" s="14" t="str">
        <f t="shared" ref="J593:J600" si="19">IF(AND(H593&lt;&gt;"",I593&lt;&gt;""),H593*I593,"")</f>
        <v/>
      </c>
      <c r="K593" s="15" t="str">
        <f>IF(J593&lt;&gt;"",J593*IF(E581="platiteľ DPH",1.2,1),"")</f>
        <v/>
      </c>
    </row>
    <row r="594" spans="1:11" ht="25.5" hidden="1" customHeight="1" x14ac:dyDescent="0.25">
      <c r="A594" s="1">
        <f>A590</f>
        <v>0</v>
      </c>
      <c r="B594" s="63"/>
      <c r="C594" s="64"/>
      <c r="D594" s="31"/>
      <c r="E594" s="107"/>
      <c r="F594" s="108"/>
      <c r="G594" s="32" t="s">
        <v>33</v>
      </c>
      <c r="H594" s="33"/>
      <c r="I594" s="34"/>
      <c r="J594" s="35" t="str">
        <f t="shared" si="19"/>
        <v/>
      </c>
      <c r="K594" s="36" t="str">
        <f t="shared" ref="K594:K600" si="20">IF(J594&lt;&gt;"",J594*IF(E582="platiteľ DPH",1.2,1),"")</f>
        <v/>
      </c>
    </row>
    <row r="595" spans="1:11" ht="25.5" hidden="1" customHeight="1" thickBot="1" x14ac:dyDescent="0.3">
      <c r="A595" s="1">
        <f>A590</f>
        <v>0</v>
      </c>
      <c r="B595" s="49"/>
      <c r="C595" s="50"/>
      <c r="D595" s="37"/>
      <c r="E595" s="109"/>
      <c r="F595" s="110"/>
      <c r="G595" s="38" t="s">
        <v>33</v>
      </c>
      <c r="H595" s="39"/>
      <c r="I595" s="40"/>
      <c r="J595" s="41" t="str">
        <f t="shared" si="19"/>
        <v/>
      </c>
      <c r="K595" s="42" t="str">
        <f t="shared" si="20"/>
        <v/>
      </c>
    </row>
    <row r="596" spans="1:11" ht="25.5" hidden="1" customHeight="1" x14ac:dyDescent="0.25">
      <c r="A596" s="1">
        <f>A590</f>
        <v>0</v>
      </c>
      <c r="B596" s="47" t="s">
        <v>34</v>
      </c>
      <c r="C596" s="48"/>
      <c r="D596" s="29"/>
      <c r="E596" s="105"/>
      <c r="F596" s="106"/>
      <c r="G596" s="30" t="s">
        <v>33</v>
      </c>
      <c r="H596" s="12"/>
      <c r="I596" s="13"/>
      <c r="J596" s="14" t="str">
        <f t="shared" si="19"/>
        <v/>
      </c>
      <c r="K596" s="15" t="str">
        <f t="shared" si="20"/>
        <v/>
      </c>
    </row>
    <row r="597" spans="1:11" ht="25.5" hidden="1" customHeight="1" x14ac:dyDescent="0.25">
      <c r="A597" s="1">
        <f>A590</f>
        <v>0</v>
      </c>
      <c r="B597" s="63"/>
      <c r="C597" s="64"/>
      <c r="D597" s="31"/>
      <c r="E597" s="107"/>
      <c r="F597" s="108"/>
      <c r="G597" s="32" t="s">
        <v>33</v>
      </c>
      <c r="H597" s="33"/>
      <c r="I597" s="34"/>
      <c r="J597" s="35" t="str">
        <f t="shared" si="19"/>
        <v/>
      </c>
      <c r="K597" s="36" t="str">
        <f t="shared" si="20"/>
        <v/>
      </c>
    </row>
    <row r="598" spans="1:11" ht="25.5" hidden="1" customHeight="1" thickBot="1" x14ac:dyDescent="0.3">
      <c r="A598" s="1">
        <f>A590</f>
        <v>0</v>
      </c>
      <c r="B598" s="49"/>
      <c r="C598" s="50"/>
      <c r="D598" s="37"/>
      <c r="E598" s="109"/>
      <c r="F598" s="110"/>
      <c r="G598" s="38" t="s">
        <v>33</v>
      </c>
      <c r="H598" s="39"/>
      <c r="I598" s="40"/>
      <c r="J598" s="41" t="str">
        <f t="shared" si="19"/>
        <v/>
      </c>
      <c r="K598" s="42" t="str">
        <f t="shared" si="20"/>
        <v/>
      </c>
    </row>
    <row r="599" spans="1:11" ht="25.5" hidden="1" customHeight="1" x14ac:dyDescent="0.25">
      <c r="A599" s="1">
        <f>A590</f>
        <v>0</v>
      </c>
      <c r="B599" s="47" t="s">
        <v>35</v>
      </c>
      <c r="C599" s="48"/>
      <c r="D599" s="29" t="s">
        <v>36</v>
      </c>
      <c r="E599" s="111" t="s">
        <v>37</v>
      </c>
      <c r="F599" s="112"/>
      <c r="G599" s="30" t="s">
        <v>37</v>
      </c>
      <c r="H599" s="12"/>
      <c r="I599" s="13">
        <v>1</v>
      </c>
      <c r="J599" s="43" t="str">
        <f t="shared" si="19"/>
        <v/>
      </c>
      <c r="K599" s="44" t="str">
        <f t="shared" si="20"/>
        <v/>
      </c>
    </row>
    <row r="600" spans="1:11" ht="25.5" hidden="1" customHeight="1" thickBot="1" x14ac:dyDescent="0.3">
      <c r="A600" s="1">
        <f>A590</f>
        <v>0</v>
      </c>
      <c r="B600" s="49"/>
      <c r="C600" s="50"/>
      <c r="D600" s="37" t="s">
        <v>38</v>
      </c>
      <c r="E600" s="113" t="s">
        <v>37</v>
      </c>
      <c r="F600" s="114"/>
      <c r="G600" s="38" t="s">
        <v>37</v>
      </c>
      <c r="H600" s="39"/>
      <c r="I600" s="40">
        <v>1</v>
      </c>
      <c r="J600" s="41" t="str">
        <f t="shared" si="19"/>
        <v/>
      </c>
      <c r="K600" s="42" t="str">
        <f t="shared" si="20"/>
        <v/>
      </c>
    </row>
    <row r="601" spans="1:11" ht="25.5" hidden="1" customHeight="1" thickBot="1" x14ac:dyDescent="0.3">
      <c r="A601" s="1">
        <f>A590</f>
        <v>0</v>
      </c>
      <c r="B601" s="16"/>
      <c r="C601" s="17"/>
      <c r="D601" s="17"/>
      <c r="E601" s="17"/>
      <c r="F601" s="17"/>
      <c r="G601" s="17"/>
      <c r="H601" s="18"/>
      <c r="I601" s="18" t="s">
        <v>20</v>
      </c>
      <c r="J601" s="19" t="str">
        <f>IF(SUM(J593:J600)&gt;0,SUM(J593:J600),"")</f>
        <v/>
      </c>
      <c r="K601" s="19" t="str">
        <f>IF(SUM(K593:K600)&gt;0,SUM(K593:K600),"")</f>
        <v/>
      </c>
    </row>
    <row r="602" spans="1:11" hidden="1" x14ac:dyDescent="0.25">
      <c r="A602" s="1">
        <f>A590</f>
        <v>0</v>
      </c>
      <c r="B602" s="20" t="s">
        <v>21</v>
      </c>
    </row>
    <row r="603" spans="1:11" hidden="1" x14ac:dyDescent="0.25">
      <c r="A603" s="1">
        <f>A590</f>
        <v>0</v>
      </c>
    </row>
    <row r="604" spans="1:11" hidden="1" x14ac:dyDescent="0.25">
      <c r="A604" s="1">
        <f>A590</f>
        <v>0</v>
      </c>
    </row>
    <row r="605" spans="1:11" hidden="1" x14ac:dyDescent="0.25">
      <c r="A605" s="1">
        <f>A590*IF(COUNT([1]summary!$I$71:$I$80)=0,1,0)</f>
        <v>0</v>
      </c>
      <c r="C605" s="55" t="s">
        <v>22</v>
      </c>
      <c r="D605" s="56"/>
      <c r="E605" s="56"/>
      <c r="F605" s="56"/>
      <c r="G605" s="56"/>
      <c r="H605" s="56"/>
      <c r="I605" s="56"/>
      <c r="J605" s="57"/>
    </row>
    <row r="606" spans="1:11" hidden="1" x14ac:dyDescent="0.25">
      <c r="A606" s="1">
        <f>A605</f>
        <v>0</v>
      </c>
      <c r="C606" s="58"/>
      <c r="D606" s="59"/>
      <c r="E606" s="59"/>
      <c r="F606" s="59"/>
      <c r="G606" s="59"/>
      <c r="H606" s="59"/>
      <c r="I606" s="59"/>
      <c r="J606" s="60"/>
    </row>
    <row r="607" spans="1:11" hidden="1" x14ac:dyDescent="0.25">
      <c r="A607" s="1">
        <f>A605</f>
        <v>0</v>
      </c>
    </row>
    <row r="608" spans="1:11" hidden="1" x14ac:dyDescent="0.25">
      <c r="A608" s="1">
        <f>A605</f>
        <v>0</v>
      </c>
    </row>
    <row r="609" spans="1:13" hidden="1" x14ac:dyDescent="0.25">
      <c r="A609" s="1">
        <f>A590*IF([1]summary!$F$12='Príloha č. 2'!M609,1,0)</f>
        <v>0</v>
      </c>
      <c r="B609" s="61" t="s">
        <v>23</v>
      </c>
      <c r="C609" s="61"/>
      <c r="D609" s="61"/>
      <c r="E609" s="61"/>
      <c r="F609" s="61"/>
      <c r="G609" s="61"/>
      <c r="H609" s="61"/>
      <c r="I609" s="61"/>
      <c r="J609" s="61"/>
      <c r="K609" s="61"/>
      <c r="M609" s="5" t="s">
        <v>24</v>
      </c>
    </row>
    <row r="610" spans="1:13" hidden="1" x14ac:dyDescent="0.25">
      <c r="A610" s="1">
        <f>A609</f>
        <v>0</v>
      </c>
    </row>
    <row r="611" spans="1:13" ht="15" hidden="1" customHeight="1" x14ac:dyDescent="0.25">
      <c r="A611" s="1">
        <f>A609</f>
        <v>0</v>
      </c>
      <c r="B611" s="62" t="s">
        <v>25</v>
      </c>
      <c r="C611" s="62"/>
      <c r="D611" s="62"/>
      <c r="E611" s="62"/>
      <c r="F611" s="62"/>
      <c r="G611" s="62"/>
      <c r="H611" s="62"/>
      <c r="I611" s="62"/>
      <c r="J611" s="62"/>
      <c r="K611" s="62"/>
    </row>
    <row r="612" spans="1:13" hidden="1" x14ac:dyDescent="0.25">
      <c r="A612" s="1">
        <f>A609</f>
        <v>0</v>
      </c>
      <c r="B612" s="62"/>
      <c r="C612" s="62"/>
      <c r="D612" s="62"/>
      <c r="E612" s="62"/>
      <c r="F612" s="62"/>
      <c r="G612" s="62"/>
      <c r="H612" s="62"/>
      <c r="I612" s="62"/>
      <c r="J612" s="62"/>
      <c r="K612" s="62"/>
    </row>
    <row r="613" spans="1:13" hidden="1" x14ac:dyDescent="0.25">
      <c r="A613" s="1">
        <f>A609</f>
        <v>0</v>
      </c>
    </row>
    <row r="614" spans="1:13" hidden="1" x14ac:dyDescent="0.25">
      <c r="A614" s="1">
        <f>A615</f>
        <v>0</v>
      </c>
    </row>
    <row r="615" spans="1:13" hidden="1" x14ac:dyDescent="0.25">
      <c r="A615" s="1">
        <f>A590*IF(COUNT([1]summary!$I$71:$I$80)=0,IF([1]summary!$G$20="všetky predmety spolu",0,1),IF([1]summary!$E$58="cenové ponuky komplexne",0,1))</f>
        <v>0</v>
      </c>
      <c r="C615" s="21" t="s">
        <v>26</v>
      </c>
      <c r="D615" s="22"/>
    </row>
    <row r="616" spans="1:13" s="23" customFormat="1" hidden="1" x14ac:dyDescent="0.25">
      <c r="A616" s="1">
        <f>A615</f>
        <v>0</v>
      </c>
      <c r="C616" s="21"/>
    </row>
    <row r="617" spans="1:13" s="23" customFormat="1" ht="15" hidden="1" customHeight="1" x14ac:dyDescent="0.25">
      <c r="A617" s="1">
        <f>A615</f>
        <v>0</v>
      </c>
      <c r="C617" s="21" t="s">
        <v>27</v>
      </c>
      <c r="D617" s="22"/>
      <c r="G617" s="24"/>
      <c r="H617" s="24"/>
      <c r="I617" s="24"/>
      <c r="J617" s="24"/>
      <c r="K617" s="24"/>
    </row>
    <row r="618" spans="1:13" s="23" customFormat="1" hidden="1" x14ac:dyDescent="0.25">
      <c r="A618" s="1">
        <f>A615</f>
        <v>0</v>
      </c>
      <c r="F618" s="25"/>
      <c r="G618" s="45" t="str">
        <f>"podpis a pečiatka "&amp;IF(COUNT([1]summary!$I$71:$I$80)=0,"navrhovateľa","dodávateľa")</f>
        <v>podpis a pečiatka navrhovateľa</v>
      </c>
      <c r="H618" s="45"/>
      <c r="I618" s="45"/>
      <c r="J618" s="45"/>
      <c r="K618" s="45"/>
    </row>
    <row r="619" spans="1:13" s="23" customFormat="1" hidden="1" x14ac:dyDescent="0.25">
      <c r="A619" s="1">
        <f>A615</f>
        <v>0</v>
      </c>
      <c r="F619" s="25"/>
      <c r="G619" s="26"/>
      <c r="H619" s="26"/>
      <c r="I619" s="26"/>
      <c r="J619" s="26"/>
      <c r="K619" s="26"/>
    </row>
    <row r="620" spans="1:13" ht="15" hidden="1" customHeight="1" x14ac:dyDescent="0.25">
      <c r="A620" s="1">
        <f>A615*IF(COUNT([1]summary!$I$71:$I$80)=0,1,0)</f>
        <v>0</v>
      </c>
      <c r="B620" s="46" t="s">
        <v>28</v>
      </c>
      <c r="C620" s="46"/>
      <c r="D620" s="46"/>
      <c r="E620" s="46"/>
      <c r="F620" s="46"/>
      <c r="G620" s="46"/>
      <c r="H620" s="46"/>
      <c r="I620" s="46"/>
      <c r="J620" s="46"/>
      <c r="K620" s="46"/>
      <c r="L620" s="27"/>
    </row>
    <row r="621" spans="1:13" hidden="1" x14ac:dyDescent="0.25">
      <c r="A621" s="1">
        <f>A620</f>
        <v>0</v>
      </c>
      <c r="B621" s="46"/>
      <c r="C621" s="46"/>
      <c r="D621" s="46"/>
      <c r="E621" s="46"/>
      <c r="F621" s="46"/>
      <c r="G621" s="46"/>
      <c r="H621" s="46"/>
      <c r="I621" s="46"/>
      <c r="J621" s="46"/>
      <c r="K621" s="46"/>
      <c r="L621" s="27"/>
    </row>
    <row r="622" spans="1:13" ht="15" hidden="1" customHeight="1" x14ac:dyDescent="0.25">
      <c r="A622" s="1">
        <f>A615*IF(A620=1,0,1)</f>
        <v>0</v>
      </c>
      <c r="B622" s="46" t="s">
        <v>29</v>
      </c>
      <c r="C622" s="46"/>
      <c r="D622" s="46"/>
      <c r="E622" s="46"/>
      <c r="F622" s="46"/>
      <c r="G622" s="46"/>
      <c r="H622" s="46"/>
      <c r="I622" s="46"/>
      <c r="J622" s="46"/>
      <c r="K622" s="46"/>
      <c r="L622" s="27"/>
    </row>
    <row r="623" spans="1:13" hidden="1" x14ac:dyDescent="0.25">
      <c r="A623" s="1">
        <f>A622</f>
        <v>0</v>
      </c>
      <c r="B623" s="46"/>
      <c r="C623" s="46"/>
      <c r="D623" s="46"/>
      <c r="E623" s="46"/>
      <c r="F623" s="46"/>
      <c r="G623" s="46"/>
      <c r="H623" s="46"/>
      <c r="I623" s="46"/>
      <c r="J623" s="46"/>
      <c r="K623" s="46"/>
      <c r="L623" s="27"/>
    </row>
    <row r="624" spans="1:13" s="1" customFormat="1" ht="21" hidden="1" x14ac:dyDescent="0.25">
      <c r="A624" s="1">
        <f>A647*A615</f>
        <v>0</v>
      </c>
      <c r="B624" s="3"/>
      <c r="C624" s="4"/>
      <c r="D624" s="4"/>
      <c r="E624" s="4"/>
      <c r="F624" s="4"/>
      <c r="G624" s="4"/>
      <c r="H624" s="4"/>
      <c r="I624" s="4"/>
      <c r="J624" s="95" t="str">
        <f>IF(COUNT([1]summary!$I$71:$I$80)=0,'[1]Výzva na prieskum trhu'!$C$149,'[1]Výzva na predloženie CP'!$B$414)</f>
        <v xml:space="preserve">Príloha č. 2: </v>
      </c>
      <c r="K624" s="95"/>
    </row>
    <row r="625" spans="1:13" s="1" customFormat="1" ht="23.25" hidden="1" x14ac:dyDescent="0.25">
      <c r="A625" s="1">
        <f>A647*A615</f>
        <v>0</v>
      </c>
      <c r="B625" s="96" t="str">
        <f>IF(COUNT([1]summary!$I$71:$I$80)=0,'[1]Výzva na prieskum trhu'!$B$2,'[1]Výzva na predloženie CP'!$B$2)</f>
        <v>Výzva na predloženie ponúk - prieskum trhu</v>
      </c>
      <c r="C625" s="96"/>
      <c r="D625" s="96"/>
      <c r="E625" s="96"/>
      <c r="F625" s="96"/>
      <c r="G625" s="96"/>
      <c r="H625" s="96"/>
      <c r="I625" s="96"/>
      <c r="J625" s="96"/>
      <c r="K625" s="96"/>
      <c r="M625" s="5"/>
    </row>
    <row r="626" spans="1:13" s="1" customFormat="1" hidden="1" x14ac:dyDescent="0.25">
      <c r="A626" s="1">
        <f>A647*A615</f>
        <v>0</v>
      </c>
      <c r="B626" s="6"/>
      <c r="C626" s="6"/>
      <c r="D626" s="6"/>
      <c r="E626" s="6"/>
      <c r="F626" s="6"/>
      <c r="G626" s="6"/>
      <c r="H626" s="6"/>
      <c r="I626" s="6"/>
      <c r="J626" s="6"/>
      <c r="K626" s="6"/>
      <c r="M626" s="5"/>
    </row>
    <row r="627" spans="1:13" s="1" customFormat="1" ht="23.25" hidden="1" x14ac:dyDescent="0.25">
      <c r="A627" s="1">
        <f>A647*A615</f>
        <v>0</v>
      </c>
      <c r="B627" s="96" t="str">
        <f>IF(COUNT([1]summary!$I$71:$I$80)=0,'[1]Výzva na prieskum trhu'!$E$160,'[1]Výzva na predloženie CP'!$E$425)</f>
        <v>Cenová ponuka - časť 12</v>
      </c>
      <c r="C627" s="96"/>
      <c r="D627" s="96"/>
      <c r="E627" s="96"/>
      <c r="F627" s="96"/>
      <c r="G627" s="96"/>
      <c r="H627" s="96"/>
      <c r="I627" s="96"/>
      <c r="J627" s="96"/>
      <c r="K627" s="96"/>
      <c r="M627" s="5"/>
    </row>
    <row r="628" spans="1:13" hidden="1" x14ac:dyDescent="0.25">
      <c r="A628" s="1">
        <f>A647*A615</f>
        <v>0</v>
      </c>
    </row>
    <row r="629" spans="1:13" ht="15" hidden="1" customHeight="1" x14ac:dyDescent="0.25">
      <c r="A629" s="1">
        <f>A647*A615</f>
        <v>0</v>
      </c>
      <c r="B629" s="62" t="s">
        <v>1</v>
      </c>
      <c r="C629" s="62"/>
      <c r="D629" s="62"/>
      <c r="E629" s="62"/>
      <c r="F629" s="62"/>
      <c r="G629" s="62"/>
      <c r="H629" s="62"/>
      <c r="I629" s="62"/>
      <c r="J629" s="62"/>
      <c r="K629" s="62"/>
    </row>
    <row r="630" spans="1:13" hidden="1" x14ac:dyDescent="0.25">
      <c r="A630" s="1">
        <f>A647*A615</f>
        <v>0</v>
      </c>
      <c r="B630" s="62"/>
      <c r="C630" s="62"/>
      <c r="D630" s="62"/>
      <c r="E630" s="62"/>
      <c r="F630" s="62"/>
      <c r="G630" s="62"/>
      <c r="H630" s="62"/>
      <c r="I630" s="62"/>
      <c r="J630" s="62"/>
      <c r="K630" s="62"/>
    </row>
    <row r="631" spans="1:13" hidden="1" x14ac:dyDescent="0.25">
      <c r="A631" s="1">
        <f>A647*A615</f>
        <v>0</v>
      </c>
      <c r="B631" s="62"/>
      <c r="C631" s="62"/>
      <c r="D631" s="62"/>
      <c r="E631" s="62"/>
      <c r="F631" s="62"/>
      <c r="G631" s="62"/>
      <c r="H631" s="62"/>
      <c r="I631" s="62"/>
      <c r="J631" s="62"/>
      <c r="K631" s="62"/>
    </row>
    <row r="632" spans="1:13" hidden="1" x14ac:dyDescent="0.25">
      <c r="A632" s="1">
        <f>A647*A615</f>
        <v>0</v>
      </c>
    </row>
    <row r="633" spans="1:13" s="1" customFormat="1" ht="19.5" hidden="1" customHeight="1" thickBot="1" x14ac:dyDescent="0.3">
      <c r="A633" s="1">
        <f>A647*A615</f>
        <v>0</v>
      </c>
      <c r="C633" s="122" t="str">
        <f>"Identifikačné údaje "&amp;IF(OR([1]summary!$K$41="",[1]summary!$K$41&gt;=[1]summary!$K$39),"navrhovateľa:","dodávateľa:")</f>
        <v>Identifikačné údaje navrhovateľa:</v>
      </c>
      <c r="D633" s="123"/>
      <c r="E633" s="123"/>
      <c r="F633" s="123"/>
      <c r="G633" s="124"/>
    </row>
    <row r="634" spans="1:13" s="1" customFormat="1" ht="19.5" hidden="1" customHeight="1" x14ac:dyDescent="0.25">
      <c r="A634" s="1">
        <f>A647*A615</f>
        <v>0</v>
      </c>
      <c r="C634" s="125" t="s">
        <v>2</v>
      </c>
      <c r="D634" s="126"/>
      <c r="E634" s="127"/>
      <c r="F634" s="128"/>
      <c r="G634" s="129"/>
    </row>
    <row r="635" spans="1:13" s="1" customFormat="1" ht="39" hidden="1" customHeight="1" x14ac:dyDescent="0.25">
      <c r="A635" s="1">
        <f>A647*A615</f>
        <v>0</v>
      </c>
      <c r="C635" s="130" t="s">
        <v>3</v>
      </c>
      <c r="D635" s="131"/>
      <c r="E635" s="90"/>
      <c r="F635" s="91"/>
      <c r="G635" s="92"/>
    </row>
    <row r="636" spans="1:13" s="1" customFormat="1" ht="19.5" hidden="1" customHeight="1" x14ac:dyDescent="0.25">
      <c r="A636" s="1">
        <f>A647*A615</f>
        <v>0</v>
      </c>
      <c r="C636" s="115" t="s">
        <v>4</v>
      </c>
      <c r="D636" s="116"/>
      <c r="E636" s="90"/>
      <c r="F636" s="91"/>
      <c r="G636" s="92"/>
    </row>
    <row r="637" spans="1:13" s="1" customFormat="1" ht="19.5" hidden="1" customHeight="1" x14ac:dyDescent="0.25">
      <c r="A637" s="1">
        <f>A647*A615</f>
        <v>0</v>
      </c>
      <c r="C637" s="115" t="s">
        <v>5</v>
      </c>
      <c r="D637" s="116"/>
      <c r="E637" s="90"/>
      <c r="F637" s="91"/>
      <c r="G637" s="92"/>
    </row>
    <row r="638" spans="1:13" s="1" customFormat="1" ht="30" hidden="1" customHeight="1" x14ac:dyDescent="0.25">
      <c r="A638" s="1">
        <f>A647</f>
        <v>0</v>
      </c>
      <c r="C638" s="88" t="s">
        <v>6</v>
      </c>
      <c r="D638" s="89"/>
      <c r="E638" s="90"/>
      <c r="F638" s="91"/>
      <c r="G638" s="92"/>
      <c r="M638" s="5"/>
    </row>
    <row r="639" spans="1:13" s="1" customFormat="1" ht="19.5" hidden="1" customHeight="1" x14ac:dyDescent="0.25">
      <c r="A639" s="1">
        <f>A647*A615</f>
        <v>0</v>
      </c>
      <c r="C639" s="115" t="s">
        <v>7</v>
      </c>
      <c r="D639" s="116"/>
      <c r="E639" s="90"/>
      <c r="F639" s="91"/>
      <c r="G639" s="92"/>
    </row>
    <row r="640" spans="1:13" s="1" customFormat="1" ht="19.5" hidden="1" customHeight="1" x14ac:dyDescent="0.25">
      <c r="A640" s="1">
        <f>A647*A615</f>
        <v>0</v>
      </c>
      <c r="C640" s="115" t="s">
        <v>8</v>
      </c>
      <c r="D640" s="116"/>
      <c r="E640" s="90"/>
      <c r="F640" s="91"/>
      <c r="G640" s="92"/>
    </row>
    <row r="641" spans="1:11" s="1" customFormat="1" ht="19.5" hidden="1" customHeight="1" x14ac:dyDescent="0.25">
      <c r="A641" s="1">
        <f>A647*A615</f>
        <v>0</v>
      </c>
      <c r="C641" s="115" t="s">
        <v>9</v>
      </c>
      <c r="D641" s="116"/>
      <c r="E641" s="90"/>
      <c r="F641" s="91"/>
      <c r="G641" s="92"/>
    </row>
    <row r="642" spans="1:11" s="1" customFormat="1" ht="19.5" hidden="1" customHeight="1" x14ac:dyDescent="0.25">
      <c r="A642" s="1">
        <f>A647*A615</f>
        <v>0</v>
      </c>
      <c r="C642" s="115" t="s">
        <v>10</v>
      </c>
      <c r="D642" s="116"/>
      <c r="E642" s="90"/>
      <c r="F642" s="91"/>
      <c r="G642" s="92"/>
    </row>
    <row r="643" spans="1:11" s="1" customFormat="1" ht="19.5" hidden="1" customHeight="1" x14ac:dyDescent="0.25">
      <c r="A643" s="1">
        <f>A647*A615</f>
        <v>0</v>
      </c>
      <c r="C643" s="115" t="s">
        <v>11</v>
      </c>
      <c r="D643" s="116"/>
      <c r="E643" s="90"/>
      <c r="F643" s="91"/>
      <c r="G643" s="92"/>
    </row>
    <row r="644" spans="1:11" s="1" customFormat="1" ht="19.5" hidden="1" customHeight="1" thickBot="1" x14ac:dyDescent="0.3">
      <c r="A644" s="1">
        <f>A647*A615</f>
        <v>0</v>
      </c>
      <c r="C644" s="117" t="s">
        <v>12</v>
      </c>
      <c r="D644" s="118"/>
      <c r="E644" s="119"/>
      <c r="F644" s="120"/>
      <c r="G644" s="121"/>
    </row>
    <row r="645" spans="1:11" hidden="1" x14ac:dyDescent="0.25">
      <c r="A645" s="1">
        <f>A647*A615</f>
        <v>0</v>
      </c>
    </row>
    <row r="646" spans="1:11" hidden="1" x14ac:dyDescent="0.25">
      <c r="A646" s="1">
        <f>A647*A615</f>
        <v>0</v>
      </c>
    </row>
    <row r="647" spans="1:11" hidden="1" x14ac:dyDescent="0.25">
      <c r="A647">
        <f>IF(D647&lt;&gt;"",1,0)</f>
        <v>0</v>
      </c>
      <c r="B647" s="76" t="s">
        <v>13</v>
      </c>
      <c r="C647" s="76"/>
      <c r="D647" s="77" t="str">
        <f>IF([1]summary!$B$48&lt;&gt;"",[1]summary!$B$48,"")</f>
        <v/>
      </c>
      <c r="E647" s="77"/>
      <c r="F647" s="77"/>
      <c r="G647" s="77"/>
      <c r="H647" s="77"/>
      <c r="I647" s="77"/>
      <c r="J647" s="77"/>
      <c r="K647" s="8"/>
    </row>
    <row r="648" spans="1:11" hidden="1" x14ac:dyDescent="0.25">
      <c r="A648" s="1">
        <f>A647</f>
        <v>0</v>
      </c>
    </row>
    <row r="649" spans="1:11" ht="54.95" hidden="1" customHeight="1" thickBot="1" x14ac:dyDescent="0.3">
      <c r="A649" s="1">
        <f>A647</f>
        <v>0</v>
      </c>
      <c r="B649" s="78" t="s">
        <v>14</v>
      </c>
      <c r="C649" s="79"/>
      <c r="D649" s="80"/>
      <c r="E649" s="81" t="s">
        <v>30</v>
      </c>
      <c r="F649" s="82"/>
      <c r="G649" s="10" t="s">
        <v>31</v>
      </c>
      <c r="H649" s="9" t="s">
        <v>15</v>
      </c>
      <c r="I649" s="10" t="s">
        <v>16</v>
      </c>
      <c r="J649" s="28" t="s">
        <v>17</v>
      </c>
      <c r="K649" s="28" t="s">
        <v>18</v>
      </c>
    </row>
    <row r="650" spans="1:11" ht="25.5" hidden="1" customHeight="1" x14ac:dyDescent="0.25">
      <c r="A650" s="1">
        <f>A647</f>
        <v>0</v>
      </c>
      <c r="B650" s="47" t="s">
        <v>32</v>
      </c>
      <c r="C650" s="48"/>
      <c r="D650" s="29"/>
      <c r="E650" s="105"/>
      <c r="F650" s="106"/>
      <c r="G650" s="30" t="s">
        <v>33</v>
      </c>
      <c r="H650" s="12"/>
      <c r="I650" s="13"/>
      <c r="J650" s="14" t="str">
        <f t="shared" ref="J650:J657" si="21">IF(AND(H650&lt;&gt;"",I650&lt;&gt;""),H650*I650,"")</f>
        <v/>
      </c>
      <c r="K650" s="15" t="str">
        <f>IF(J650&lt;&gt;"",J650*IF(E638="platiteľ DPH",1.2,1),"")</f>
        <v/>
      </c>
    </row>
    <row r="651" spans="1:11" ht="25.5" hidden="1" customHeight="1" x14ac:dyDescent="0.25">
      <c r="A651" s="1">
        <f>A647</f>
        <v>0</v>
      </c>
      <c r="B651" s="63"/>
      <c r="C651" s="64"/>
      <c r="D651" s="31"/>
      <c r="E651" s="107"/>
      <c r="F651" s="108"/>
      <c r="G651" s="32" t="s">
        <v>33</v>
      </c>
      <c r="H651" s="33"/>
      <c r="I651" s="34"/>
      <c r="J651" s="35" t="str">
        <f t="shared" si="21"/>
        <v/>
      </c>
      <c r="K651" s="36" t="str">
        <f t="shared" ref="K651:K657" si="22">IF(J651&lt;&gt;"",J651*IF(E639="platiteľ DPH",1.2,1),"")</f>
        <v/>
      </c>
    </row>
    <row r="652" spans="1:11" ht="25.5" hidden="1" customHeight="1" thickBot="1" x14ac:dyDescent="0.3">
      <c r="A652" s="1">
        <f>A647</f>
        <v>0</v>
      </c>
      <c r="B652" s="49"/>
      <c r="C652" s="50"/>
      <c r="D652" s="37"/>
      <c r="E652" s="109"/>
      <c r="F652" s="110"/>
      <c r="G652" s="38" t="s">
        <v>33</v>
      </c>
      <c r="H652" s="39"/>
      <c r="I652" s="40"/>
      <c r="J652" s="41" t="str">
        <f t="shared" si="21"/>
        <v/>
      </c>
      <c r="K652" s="42" t="str">
        <f t="shared" si="22"/>
        <v/>
      </c>
    </row>
    <row r="653" spans="1:11" ht="25.5" hidden="1" customHeight="1" x14ac:dyDescent="0.25">
      <c r="A653" s="1">
        <f>A647</f>
        <v>0</v>
      </c>
      <c r="B653" s="47" t="s">
        <v>34</v>
      </c>
      <c r="C653" s="48"/>
      <c r="D653" s="29"/>
      <c r="E653" s="105"/>
      <c r="F653" s="106"/>
      <c r="G653" s="30" t="s">
        <v>33</v>
      </c>
      <c r="H653" s="12"/>
      <c r="I653" s="13"/>
      <c r="J653" s="14" t="str">
        <f t="shared" si="21"/>
        <v/>
      </c>
      <c r="K653" s="15" t="str">
        <f t="shared" si="22"/>
        <v/>
      </c>
    </row>
    <row r="654" spans="1:11" ht="25.5" hidden="1" customHeight="1" x14ac:dyDescent="0.25">
      <c r="A654" s="1">
        <f>A647</f>
        <v>0</v>
      </c>
      <c r="B654" s="63"/>
      <c r="C654" s="64"/>
      <c r="D654" s="31"/>
      <c r="E654" s="107"/>
      <c r="F654" s="108"/>
      <c r="G654" s="32" t="s">
        <v>33</v>
      </c>
      <c r="H654" s="33"/>
      <c r="I654" s="34"/>
      <c r="J654" s="35" t="str">
        <f t="shared" si="21"/>
        <v/>
      </c>
      <c r="K654" s="36" t="str">
        <f t="shared" si="22"/>
        <v/>
      </c>
    </row>
    <row r="655" spans="1:11" ht="25.5" hidden="1" customHeight="1" thickBot="1" x14ac:dyDescent="0.3">
      <c r="A655" s="1">
        <f>A647</f>
        <v>0</v>
      </c>
      <c r="B655" s="49"/>
      <c r="C655" s="50"/>
      <c r="D655" s="37"/>
      <c r="E655" s="109"/>
      <c r="F655" s="110"/>
      <c r="G655" s="38" t="s">
        <v>33</v>
      </c>
      <c r="H655" s="39"/>
      <c r="I655" s="40"/>
      <c r="J655" s="41" t="str">
        <f t="shared" si="21"/>
        <v/>
      </c>
      <c r="K655" s="42" t="str">
        <f t="shared" si="22"/>
        <v/>
      </c>
    </row>
    <row r="656" spans="1:11" ht="25.5" hidden="1" customHeight="1" x14ac:dyDescent="0.25">
      <c r="A656" s="1">
        <f>A647</f>
        <v>0</v>
      </c>
      <c r="B656" s="47" t="s">
        <v>35</v>
      </c>
      <c r="C656" s="48"/>
      <c r="D656" s="29" t="s">
        <v>36</v>
      </c>
      <c r="E656" s="111" t="s">
        <v>37</v>
      </c>
      <c r="F656" s="112"/>
      <c r="G656" s="30" t="s">
        <v>37</v>
      </c>
      <c r="H656" s="12"/>
      <c r="I656" s="13">
        <v>1</v>
      </c>
      <c r="J656" s="43" t="str">
        <f t="shared" si="21"/>
        <v/>
      </c>
      <c r="K656" s="44" t="str">
        <f t="shared" si="22"/>
        <v/>
      </c>
    </row>
    <row r="657" spans="1:13" ht="25.5" hidden="1" customHeight="1" thickBot="1" x14ac:dyDescent="0.3">
      <c r="A657" s="1">
        <f>A647</f>
        <v>0</v>
      </c>
      <c r="B657" s="49"/>
      <c r="C657" s="50"/>
      <c r="D657" s="37" t="s">
        <v>38</v>
      </c>
      <c r="E657" s="113" t="s">
        <v>37</v>
      </c>
      <c r="F657" s="114"/>
      <c r="G657" s="38" t="s">
        <v>37</v>
      </c>
      <c r="H657" s="39"/>
      <c r="I657" s="40">
        <v>1</v>
      </c>
      <c r="J657" s="41" t="str">
        <f t="shared" si="21"/>
        <v/>
      </c>
      <c r="K657" s="42" t="str">
        <f t="shared" si="22"/>
        <v/>
      </c>
    </row>
    <row r="658" spans="1:13" ht="25.5" hidden="1" customHeight="1" thickBot="1" x14ac:dyDescent="0.3">
      <c r="A658" s="1">
        <f>A647</f>
        <v>0</v>
      </c>
      <c r="B658" s="16"/>
      <c r="C658" s="17"/>
      <c r="D658" s="17"/>
      <c r="E658" s="17"/>
      <c r="F658" s="17"/>
      <c r="G658" s="17"/>
      <c r="H658" s="18"/>
      <c r="I658" s="18" t="s">
        <v>20</v>
      </c>
      <c r="J658" s="19" t="str">
        <f>IF(SUM(J650:J657)&gt;0,SUM(J650:J657),"")</f>
        <v/>
      </c>
      <c r="K658" s="19" t="str">
        <f>IF(SUM(K650:K657)&gt;0,SUM(K650:K657),"")</f>
        <v/>
      </c>
    </row>
    <row r="659" spans="1:13" hidden="1" x14ac:dyDescent="0.25">
      <c r="A659" s="1">
        <f>A647</f>
        <v>0</v>
      </c>
      <c r="B659" s="20" t="s">
        <v>21</v>
      </c>
    </row>
    <row r="660" spans="1:13" hidden="1" x14ac:dyDescent="0.25">
      <c r="A660" s="1">
        <f>A647</f>
        <v>0</v>
      </c>
    </row>
    <row r="661" spans="1:13" hidden="1" x14ac:dyDescent="0.25">
      <c r="A661" s="1">
        <f>A647</f>
        <v>0</v>
      </c>
    </row>
    <row r="662" spans="1:13" hidden="1" x14ac:dyDescent="0.25">
      <c r="A662" s="1">
        <f>A647*IF(COUNT([1]summary!$I$71:$I$80)=0,1,0)</f>
        <v>0</v>
      </c>
      <c r="C662" s="55" t="s">
        <v>22</v>
      </c>
      <c r="D662" s="56"/>
      <c r="E662" s="56"/>
      <c r="F662" s="56"/>
      <c r="G662" s="56"/>
      <c r="H662" s="56"/>
      <c r="I662" s="56"/>
      <c r="J662" s="57"/>
    </row>
    <row r="663" spans="1:13" hidden="1" x14ac:dyDescent="0.25">
      <c r="A663" s="1">
        <f>A662</f>
        <v>0</v>
      </c>
      <c r="C663" s="58"/>
      <c r="D663" s="59"/>
      <c r="E663" s="59"/>
      <c r="F663" s="59"/>
      <c r="G663" s="59"/>
      <c r="H663" s="59"/>
      <c r="I663" s="59"/>
      <c r="J663" s="60"/>
    </row>
    <row r="664" spans="1:13" hidden="1" x14ac:dyDescent="0.25">
      <c r="A664" s="1">
        <f>A662</f>
        <v>0</v>
      </c>
    </row>
    <row r="665" spans="1:13" hidden="1" x14ac:dyDescent="0.25">
      <c r="A665" s="1">
        <f>A662</f>
        <v>0</v>
      </c>
    </row>
    <row r="666" spans="1:13" hidden="1" x14ac:dyDescent="0.25">
      <c r="A666" s="1">
        <f>A647*IF([1]summary!$F$12='Príloha č. 2'!M666,1,0)</f>
        <v>0</v>
      </c>
      <c r="B666" s="61" t="s">
        <v>23</v>
      </c>
      <c r="C666" s="61"/>
      <c r="D666" s="61"/>
      <c r="E666" s="61"/>
      <c r="F666" s="61"/>
      <c r="G666" s="61"/>
      <c r="H666" s="61"/>
      <c r="I666" s="61"/>
      <c r="J666" s="61"/>
      <c r="K666" s="61"/>
      <c r="M666" s="5" t="s">
        <v>24</v>
      </c>
    </row>
    <row r="667" spans="1:13" hidden="1" x14ac:dyDescent="0.25">
      <c r="A667" s="1">
        <f>A666</f>
        <v>0</v>
      </c>
    </row>
    <row r="668" spans="1:13" ht="15" hidden="1" customHeight="1" x14ac:dyDescent="0.25">
      <c r="A668" s="1">
        <f>A666</f>
        <v>0</v>
      </c>
      <c r="B668" s="62" t="s">
        <v>25</v>
      </c>
      <c r="C668" s="62"/>
      <c r="D668" s="62"/>
      <c r="E668" s="62"/>
      <c r="F668" s="62"/>
      <c r="G668" s="62"/>
      <c r="H668" s="62"/>
      <c r="I668" s="62"/>
      <c r="J668" s="62"/>
      <c r="K668" s="62"/>
    </row>
    <row r="669" spans="1:13" hidden="1" x14ac:dyDescent="0.25">
      <c r="A669" s="1">
        <f>A666</f>
        <v>0</v>
      </c>
      <c r="B669" s="62"/>
      <c r="C669" s="62"/>
      <c r="D669" s="62"/>
      <c r="E669" s="62"/>
      <c r="F669" s="62"/>
      <c r="G669" s="62"/>
      <c r="H669" s="62"/>
      <c r="I669" s="62"/>
      <c r="J669" s="62"/>
      <c r="K669" s="62"/>
    </row>
    <row r="670" spans="1:13" hidden="1" x14ac:dyDescent="0.25">
      <c r="A670" s="1">
        <f>A666</f>
        <v>0</v>
      </c>
    </row>
    <row r="671" spans="1:13" hidden="1" x14ac:dyDescent="0.25">
      <c r="A671" s="1">
        <f>A672</f>
        <v>0</v>
      </c>
    </row>
    <row r="672" spans="1:13" hidden="1" x14ac:dyDescent="0.25">
      <c r="A672" s="1">
        <f>A647*IF(COUNT([1]summary!$I$71:$I$80)=0,IF([1]summary!$G$20="všetky predmety spolu",0,1),IF([1]summary!$E$58="cenové ponuky komplexne",0,1))</f>
        <v>0</v>
      </c>
      <c r="C672" s="21" t="s">
        <v>26</v>
      </c>
      <c r="D672" s="22"/>
    </row>
    <row r="673" spans="1:13" s="23" customFormat="1" hidden="1" x14ac:dyDescent="0.25">
      <c r="A673" s="1">
        <f>A672</f>
        <v>0</v>
      </c>
      <c r="C673" s="21"/>
    </row>
    <row r="674" spans="1:13" s="23" customFormat="1" ht="15" hidden="1" customHeight="1" x14ac:dyDescent="0.25">
      <c r="A674" s="1">
        <f>A672</f>
        <v>0</v>
      </c>
      <c r="C674" s="21" t="s">
        <v>27</v>
      </c>
      <c r="D674" s="22"/>
      <c r="G674" s="24"/>
      <c r="H674" s="24"/>
      <c r="I674" s="24"/>
      <c r="J674" s="24"/>
      <c r="K674" s="24"/>
    </row>
    <row r="675" spans="1:13" s="23" customFormat="1" hidden="1" x14ac:dyDescent="0.25">
      <c r="A675" s="1">
        <f>A672</f>
        <v>0</v>
      </c>
      <c r="F675" s="25"/>
      <c r="G675" s="45" t="str">
        <f>"podpis a pečiatka "&amp;IF(COUNT([1]summary!$I$71:$I$80)=0,"navrhovateľa","dodávateľa")</f>
        <v>podpis a pečiatka navrhovateľa</v>
      </c>
      <c r="H675" s="45"/>
      <c r="I675" s="45"/>
      <c r="J675" s="45"/>
      <c r="K675" s="45"/>
    </row>
    <row r="676" spans="1:13" s="23" customFormat="1" hidden="1" x14ac:dyDescent="0.25">
      <c r="A676" s="1">
        <f>A672</f>
        <v>0</v>
      </c>
      <c r="F676" s="25"/>
      <c r="G676" s="26"/>
      <c r="H676" s="26"/>
      <c r="I676" s="26"/>
      <c r="J676" s="26"/>
      <c r="K676" s="26"/>
    </row>
    <row r="677" spans="1:13" ht="15" hidden="1" customHeight="1" x14ac:dyDescent="0.25">
      <c r="A677" s="1">
        <f>A672*IF(COUNT([1]summary!$I$71:$I$80)=0,1,0)</f>
        <v>0</v>
      </c>
      <c r="B677" s="46" t="s">
        <v>28</v>
      </c>
      <c r="C677" s="46"/>
      <c r="D677" s="46"/>
      <c r="E677" s="46"/>
      <c r="F677" s="46"/>
      <c r="G677" s="46"/>
      <c r="H677" s="46"/>
      <c r="I677" s="46"/>
      <c r="J677" s="46"/>
      <c r="K677" s="46"/>
      <c r="L677" s="27"/>
    </row>
    <row r="678" spans="1:13" hidden="1" x14ac:dyDescent="0.25">
      <c r="A678" s="1">
        <f>A677</f>
        <v>0</v>
      </c>
      <c r="B678" s="46"/>
      <c r="C678" s="46"/>
      <c r="D678" s="46"/>
      <c r="E678" s="46"/>
      <c r="F678" s="46"/>
      <c r="G678" s="46"/>
      <c r="H678" s="46"/>
      <c r="I678" s="46"/>
      <c r="J678" s="46"/>
      <c r="K678" s="46"/>
      <c r="L678" s="27"/>
    </row>
    <row r="679" spans="1:13" ht="15" hidden="1" customHeight="1" x14ac:dyDescent="0.25">
      <c r="A679" s="1">
        <f>A672*IF(A677=1,0,1)</f>
        <v>0</v>
      </c>
      <c r="B679" s="46" t="s">
        <v>29</v>
      </c>
      <c r="C679" s="46"/>
      <c r="D679" s="46"/>
      <c r="E679" s="46"/>
      <c r="F679" s="46"/>
      <c r="G679" s="46"/>
      <c r="H679" s="46"/>
      <c r="I679" s="46"/>
      <c r="J679" s="46"/>
      <c r="K679" s="46"/>
      <c r="L679" s="27"/>
    </row>
    <row r="680" spans="1:13" hidden="1" x14ac:dyDescent="0.25">
      <c r="A680" s="1">
        <f>A679</f>
        <v>0</v>
      </c>
      <c r="B680" s="46"/>
      <c r="C680" s="46"/>
      <c r="D680" s="46"/>
      <c r="E680" s="46"/>
      <c r="F680" s="46"/>
      <c r="G680" s="46"/>
      <c r="H680" s="46"/>
      <c r="I680" s="46"/>
      <c r="J680" s="46"/>
      <c r="K680" s="46"/>
      <c r="L680" s="27"/>
    </row>
    <row r="681" spans="1:13" s="1" customFormat="1" ht="21" hidden="1" x14ac:dyDescent="0.25">
      <c r="A681" s="1">
        <f>A704*A672</f>
        <v>0</v>
      </c>
      <c r="B681" s="3"/>
      <c r="C681" s="4"/>
      <c r="D681" s="4"/>
      <c r="E681" s="4"/>
      <c r="F681" s="4"/>
      <c r="G681" s="4"/>
      <c r="H681" s="4"/>
      <c r="I681" s="4"/>
      <c r="J681" s="95" t="str">
        <f>IF(COUNT([1]summary!$I$71:$I$80)=0,'[1]Výzva na prieskum trhu'!$C$149,'[1]Výzva na predloženie CP'!$B$414)</f>
        <v xml:space="preserve">Príloha č. 2: </v>
      </c>
      <c r="K681" s="95"/>
    </row>
    <row r="682" spans="1:13" s="1" customFormat="1" ht="23.25" hidden="1" customHeight="1" x14ac:dyDescent="0.25">
      <c r="A682" s="1">
        <f>A704*A672</f>
        <v>0</v>
      </c>
      <c r="B682" s="96" t="str">
        <f>IF(COUNT([1]summary!$I$71:$I$80)=0,'[1]Výzva na prieskum trhu'!$B$2,'[1]Výzva na predloženie CP'!$B$2)</f>
        <v>Výzva na predloženie ponúk - prieskum trhu</v>
      </c>
      <c r="C682" s="96"/>
      <c r="D682" s="96"/>
      <c r="E682" s="96"/>
      <c r="F682" s="96"/>
      <c r="G682" s="96"/>
      <c r="H682" s="96"/>
      <c r="I682" s="96"/>
      <c r="J682" s="96"/>
      <c r="K682" s="96"/>
      <c r="M682" s="5"/>
    </row>
    <row r="683" spans="1:13" s="1" customFormat="1" hidden="1" x14ac:dyDescent="0.25">
      <c r="A683" s="1">
        <f>A704*A672</f>
        <v>0</v>
      </c>
      <c r="B683" s="6"/>
      <c r="C683" s="6"/>
      <c r="D683" s="6"/>
      <c r="E683" s="6"/>
      <c r="F683" s="6"/>
      <c r="G683" s="6"/>
      <c r="H683" s="6"/>
      <c r="I683" s="6"/>
      <c r="J683" s="6"/>
      <c r="K683" s="6"/>
      <c r="M683" s="5"/>
    </row>
    <row r="684" spans="1:13" s="1" customFormat="1" ht="23.25" hidden="1" customHeight="1" x14ac:dyDescent="0.25">
      <c r="A684" s="1">
        <f>A704*A672</f>
        <v>0</v>
      </c>
      <c r="B684" s="96" t="str">
        <f>IF(COUNT([1]summary!$I$71:$I$80)=0,'[1]Výzva na prieskum trhu'!$E$161,'[1]Výzva na predloženie CP'!$E$426)</f>
        <v>Cenová ponuka - časť 13</v>
      </c>
      <c r="C684" s="96"/>
      <c r="D684" s="96"/>
      <c r="E684" s="96"/>
      <c r="F684" s="96"/>
      <c r="G684" s="96"/>
      <c r="H684" s="96"/>
      <c r="I684" s="96"/>
      <c r="J684" s="96"/>
      <c r="K684" s="96"/>
      <c r="M684" s="5"/>
    </row>
    <row r="685" spans="1:13" hidden="1" x14ac:dyDescent="0.25">
      <c r="A685" s="1">
        <f>A704*A672</f>
        <v>0</v>
      </c>
    </row>
    <row r="686" spans="1:13" ht="15" hidden="1" customHeight="1" x14ac:dyDescent="0.25">
      <c r="A686" s="1">
        <f>A704*A672</f>
        <v>0</v>
      </c>
      <c r="B686" s="62" t="s">
        <v>1</v>
      </c>
      <c r="C686" s="62"/>
      <c r="D686" s="62"/>
      <c r="E686" s="62"/>
      <c r="F686" s="62"/>
      <c r="G686" s="62"/>
      <c r="H686" s="62"/>
      <c r="I686" s="62"/>
      <c r="J686" s="62"/>
      <c r="K686" s="62"/>
    </row>
    <row r="687" spans="1:13" hidden="1" x14ac:dyDescent="0.25">
      <c r="A687" s="1">
        <f>A704*A672</f>
        <v>0</v>
      </c>
      <c r="B687" s="62"/>
      <c r="C687" s="62"/>
      <c r="D687" s="62"/>
      <c r="E687" s="62"/>
      <c r="F687" s="62"/>
      <c r="G687" s="62"/>
      <c r="H687" s="62"/>
      <c r="I687" s="62"/>
      <c r="J687" s="62"/>
      <c r="K687" s="62"/>
    </row>
    <row r="688" spans="1:13" hidden="1" x14ac:dyDescent="0.25">
      <c r="A688" s="1">
        <f>A704*A672</f>
        <v>0</v>
      </c>
      <c r="B688" s="62"/>
      <c r="C688" s="62"/>
      <c r="D688" s="62"/>
      <c r="E688" s="62"/>
      <c r="F688" s="62"/>
      <c r="G688" s="62"/>
      <c r="H688" s="62"/>
      <c r="I688" s="62"/>
      <c r="J688" s="62"/>
      <c r="K688" s="62"/>
    </row>
    <row r="689" spans="1:13" hidden="1" x14ac:dyDescent="0.25">
      <c r="A689" s="1">
        <f>A704*A672</f>
        <v>0</v>
      </c>
    </row>
    <row r="690" spans="1:13" s="1" customFormat="1" ht="19.5" hidden="1" customHeight="1" thickBot="1" x14ac:dyDescent="0.3">
      <c r="A690" s="1">
        <f>A704*A672</f>
        <v>0</v>
      </c>
      <c r="C690" s="97" t="str">
        <f>"Identifikačné údaje "&amp;IF(OR([1]summary!$K$41="",[1]summary!$K$41&gt;=[1]summary!$K$39),"navrhovateľa:","dodávateľa:")</f>
        <v>Identifikačné údaje navrhovateľa:</v>
      </c>
      <c r="D690" s="98"/>
      <c r="E690" s="98"/>
      <c r="F690" s="98"/>
      <c r="G690" s="99"/>
    </row>
    <row r="691" spans="1:13" s="1" customFormat="1" ht="19.5" hidden="1" customHeight="1" x14ac:dyDescent="0.25">
      <c r="A691" s="1">
        <f>A704*A672</f>
        <v>0</v>
      </c>
      <c r="C691" s="100" t="s">
        <v>2</v>
      </c>
      <c r="D691" s="101"/>
      <c r="E691" s="102"/>
      <c r="F691" s="103"/>
      <c r="G691" s="104"/>
    </row>
    <row r="692" spans="1:13" s="1" customFormat="1" ht="39" hidden="1" customHeight="1" x14ac:dyDescent="0.25">
      <c r="A692" s="1">
        <f>A704*A672</f>
        <v>0</v>
      </c>
      <c r="C692" s="93" t="s">
        <v>3</v>
      </c>
      <c r="D692" s="94"/>
      <c r="E692" s="85"/>
      <c r="F692" s="86"/>
      <c r="G692" s="87"/>
    </row>
    <row r="693" spans="1:13" s="1" customFormat="1" ht="19.5" hidden="1" customHeight="1" x14ac:dyDescent="0.25">
      <c r="A693" s="1">
        <f>A704*A672</f>
        <v>0</v>
      </c>
      <c r="C693" s="83" t="s">
        <v>4</v>
      </c>
      <c r="D693" s="84"/>
      <c r="E693" s="85"/>
      <c r="F693" s="86"/>
      <c r="G693" s="87"/>
    </row>
    <row r="694" spans="1:13" s="1" customFormat="1" ht="19.5" hidden="1" customHeight="1" x14ac:dyDescent="0.25">
      <c r="A694" s="1">
        <f>A704*A672</f>
        <v>0</v>
      </c>
      <c r="C694" s="83" t="s">
        <v>5</v>
      </c>
      <c r="D694" s="84"/>
      <c r="E694" s="85"/>
      <c r="F694" s="86"/>
      <c r="G694" s="87"/>
    </row>
    <row r="695" spans="1:13" s="1" customFormat="1" ht="30" hidden="1" customHeight="1" x14ac:dyDescent="0.25">
      <c r="A695" s="1">
        <f>A704</f>
        <v>0</v>
      </c>
      <c r="C695" s="88" t="s">
        <v>6</v>
      </c>
      <c r="D695" s="89"/>
      <c r="E695" s="90"/>
      <c r="F695" s="91"/>
      <c r="G695" s="92"/>
      <c r="M695" s="5"/>
    </row>
    <row r="696" spans="1:13" s="1" customFormat="1" ht="19.5" hidden="1" customHeight="1" x14ac:dyDescent="0.25">
      <c r="A696" s="1">
        <f>A704*A672</f>
        <v>0</v>
      </c>
      <c r="C696" s="83" t="s">
        <v>7</v>
      </c>
      <c r="D696" s="84"/>
      <c r="E696" s="85"/>
      <c r="F696" s="86"/>
      <c r="G696" s="87"/>
    </row>
    <row r="697" spans="1:13" s="1" customFormat="1" ht="19.5" hidden="1" customHeight="1" x14ac:dyDescent="0.25">
      <c r="A697" s="1">
        <f>A704*A672</f>
        <v>0</v>
      </c>
      <c r="C697" s="83" t="s">
        <v>8</v>
      </c>
      <c r="D697" s="84"/>
      <c r="E697" s="85"/>
      <c r="F697" s="86"/>
      <c r="G697" s="87"/>
    </row>
    <row r="698" spans="1:13" s="1" customFormat="1" ht="19.5" hidden="1" customHeight="1" x14ac:dyDescent="0.25">
      <c r="A698" s="1">
        <f>A704*A672</f>
        <v>0</v>
      </c>
      <c r="C698" s="83" t="s">
        <v>9</v>
      </c>
      <c r="D698" s="84"/>
      <c r="E698" s="85"/>
      <c r="F698" s="86"/>
      <c r="G698" s="87"/>
    </row>
    <row r="699" spans="1:13" s="1" customFormat="1" ht="19.5" hidden="1" customHeight="1" x14ac:dyDescent="0.25">
      <c r="A699" s="1">
        <f>A704*A672</f>
        <v>0</v>
      </c>
      <c r="C699" s="83" t="s">
        <v>10</v>
      </c>
      <c r="D699" s="84"/>
      <c r="E699" s="85"/>
      <c r="F699" s="86"/>
      <c r="G699" s="87"/>
    </row>
    <row r="700" spans="1:13" s="1" customFormat="1" ht="19.5" hidden="1" customHeight="1" x14ac:dyDescent="0.25">
      <c r="A700" s="1">
        <f>A704*A672</f>
        <v>0</v>
      </c>
      <c r="C700" s="83" t="s">
        <v>11</v>
      </c>
      <c r="D700" s="84"/>
      <c r="E700" s="85"/>
      <c r="F700" s="86"/>
      <c r="G700" s="87"/>
    </row>
    <row r="701" spans="1:13" s="1" customFormat="1" ht="19.5" hidden="1" customHeight="1" thickBot="1" x14ac:dyDescent="0.3">
      <c r="A701" s="1">
        <f>A704*A672</f>
        <v>0</v>
      </c>
      <c r="C701" s="71" t="s">
        <v>12</v>
      </c>
      <c r="D701" s="72"/>
      <c r="E701" s="73"/>
      <c r="F701" s="74"/>
      <c r="G701" s="75"/>
    </row>
    <row r="702" spans="1:13" hidden="1" x14ac:dyDescent="0.25">
      <c r="A702" s="1">
        <f>A704*A672</f>
        <v>0</v>
      </c>
    </row>
    <row r="703" spans="1:13" hidden="1" x14ac:dyDescent="0.25">
      <c r="A703" s="1">
        <f>A704*A672</f>
        <v>0</v>
      </c>
    </row>
    <row r="704" spans="1:13" hidden="1" x14ac:dyDescent="0.25">
      <c r="A704">
        <f>IF(D704&lt;&gt;"",1,0)</f>
        <v>0</v>
      </c>
      <c r="B704" s="76" t="s">
        <v>13</v>
      </c>
      <c r="C704" s="76"/>
      <c r="D704" s="77" t="str">
        <f>IF([1]summary!$B$49&lt;&gt;"",[1]summary!$B$49,"")</f>
        <v/>
      </c>
      <c r="E704" s="77"/>
      <c r="F704" s="77"/>
      <c r="G704" s="77"/>
      <c r="H704" s="77"/>
      <c r="I704" s="77"/>
      <c r="J704" s="77"/>
      <c r="K704" s="8"/>
    </row>
    <row r="705" spans="1:11" hidden="1" x14ac:dyDescent="0.25">
      <c r="A705" s="1">
        <f>A704</f>
        <v>0</v>
      </c>
    </row>
    <row r="706" spans="1:11" ht="54.95" hidden="1" customHeight="1" thickBot="1" x14ac:dyDescent="0.3">
      <c r="A706" s="1">
        <f>A704</f>
        <v>0</v>
      </c>
      <c r="B706" s="78" t="s">
        <v>14</v>
      </c>
      <c r="C706" s="79"/>
      <c r="D706" s="80"/>
      <c r="E706" s="81" t="s">
        <v>30</v>
      </c>
      <c r="F706" s="82"/>
      <c r="G706" s="10" t="s">
        <v>31</v>
      </c>
      <c r="H706" s="9" t="s">
        <v>15</v>
      </c>
      <c r="I706" s="10" t="s">
        <v>16</v>
      </c>
      <c r="J706" s="28" t="s">
        <v>17</v>
      </c>
      <c r="K706" s="28" t="s">
        <v>18</v>
      </c>
    </row>
    <row r="707" spans="1:11" ht="25.5" hidden="1" customHeight="1" x14ac:dyDescent="0.25">
      <c r="A707" s="1">
        <f>A704</f>
        <v>0</v>
      </c>
      <c r="B707" s="47" t="s">
        <v>32</v>
      </c>
      <c r="C707" s="48"/>
      <c r="D707" s="29"/>
      <c r="E707" s="65"/>
      <c r="F707" s="66"/>
      <c r="G707" s="30" t="s">
        <v>33</v>
      </c>
      <c r="H707" s="12"/>
      <c r="I707" s="13"/>
      <c r="J707" s="14" t="str">
        <f t="shared" ref="J707:J714" si="23">IF(AND(H707&lt;&gt;"",I707&lt;&gt;""),H707*I707,"")</f>
        <v/>
      </c>
      <c r="K707" s="15" t="str">
        <f>IF(J707&lt;&gt;"",J707*IF(E695="platiteľ DPH",1.2,1),"")</f>
        <v/>
      </c>
    </row>
    <row r="708" spans="1:11" ht="25.5" hidden="1" customHeight="1" x14ac:dyDescent="0.25">
      <c r="A708" s="1">
        <f>A704</f>
        <v>0</v>
      </c>
      <c r="B708" s="63"/>
      <c r="C708" s="64"/>
      <c r="D708" s="31"/>
      <c r="E708" s="67"/>
      <c r="F708" s="68"/>
      <c r="G708" s="32" t="s">
        <v>33</v>
      </c>
      <c r="H708" s="33"/>
      <c r="I708" s="34"/>
      <c r="J708" s="35" t="str">
        <f t="shared" si="23"/>
        <v/>
      </c>
      <c r="K708" s="36" t="str">
        <f t="shared" ref="K708:K714" si="24">IF(J708&lt;&gt;"",J708*IF(E696="platiteľ DPH",1.2,1),"")</f>
        <v/>
      </c>
    </row>
    <row r="709" spans="1:11" ht="25.5" hidden="1" customHeight="1" thickBot="1" x14ac:dyDescent="0.3">
      <c r="A709" s="1">
        <f>A704</f>
        <v>0</v>
      </c>
      <c r="B709" s="49"/>
      <c r="C709" s="50"/>
      <c r="D709" s="37"/>
      <c r="E709" s="69"/>
      <c r="F709" s="70"/>
      <c r="G709" s="38" t="s">
        <v>33</v>
      </c>
      <c r="H709" s="39"/>
      <c r="I709" s="40"/>
      <c r="J709" s="41" t="str">
        <f t="shared" si="23"/>
        <v/>
      </c>
      <c r="K709" s="42" t="str">
        <f t="shared" si="24"/>
        <v/>
      </c>
    </row>
    <row r="710" spans="1:11" ht="25.5" hidden="1" customHeight="1" x14ac:dyDescent="0.25">
      <c r="A710" s="1">
        <f>A704</f>
        <v>0</v>
      </c>
      <c r="B710" s="47" t="s">
        <v>34</v>
      </c>
      <c r="C710" s="48"/>
      <c r="D710" s="29"/>
      <c r="E710" s="65"/>
      <c r="F710" s="66"/>
      <c r="G710" s="30" t="s">
        <v>33</v>
      </c>
      <c r="H710" s="12"/>
      <c r="I710" s="13"/>
      <c r="J710" s="14" t="str">
        <f t="shared" si="23"/>
        <v/>
      </c>
      <c r="K710" s="15" t="str">
        <f t="shared" si="24"/>
        <v/>
      </c>
    </row>
    <row r="711" spans="1:11" ht="25.5" hidden="1" customHeight="1" x14ac:dyDescent="0.25">
      <c r="A711" s="1">
        <f>A704</f>
        <v>0</v>
      </c>
      <c r="B711" s="63"/>
      <c r="C711" s="64"/>
      <c r="D711" s="31"/>
      <c r="E711" s="67"/>
      <c r="F711" s="68"/>
      <c r="G711" s="32" t="s">
        <v>33</v>
      </c>
      <c r="H711" s="33"/>
      <c r="I711" s="34"/>
      <c r="J711" s="35" t="str">
        <f t="shared" si="23"/>
        <v/>
      </c>
      <c r="K711" s="36" t="str">
        <f t="shared" si="24"/>
        <v/>
      </c>
    </row>
    <row r="712" spans="1:11" ht="25.5" hidden="1" customHeight="1" thickBot="1" x14ac:dyDescent="0.3">
      <c r="A712" s="1">
        <f>A704</f>
        <v>0</v>
      </c>
      <c r="B712" s="49"/>
      <c r="C712" s="50"/>
      <c r="D712" s="37"/>
      <c r="E712" s="69"/>
      <c r="F712" s="70"/>
      <c r="G712" s="38" t="s">
        <v>33</v>
      </c>
      <c r="H712" s="39"/>
      <c r="I712" s="40"/>
      <c r="J712" s="41" t="str">
        <f t="shared" si="23"/>
        <v/>
      </c>
      <c r="K712" s="42" t="str">
        <f t="shared" si="24"/>
        <v/>
      </c>
    </row>
    <row r="713" spans="1:11" ht="25.5" hidden="1" customHeight="1" x14ac:dyDescent="0.25">
      <c r="A713" s="1">
        <f>A704</f>
        <v>0</v>
      </c>
      <c r="B713" s="47" t="s">
        <v>35</v>
      </c>
      <c r="C713" s="48"/>
      <c r="D713" s="29" t="s">
        <v>36</v>
      </c>
      <c r="E713" s="51" t="s">
        <v>37</v>
      </c>
      <c r="F713" s="52"/>
      <c r="G713" s="30" t="s">
        <v>37</v>
      </c>
      <c r="H713" s="12"/>
      <c r="I713" s="13">
        <v>1</v>
      </c>
      <c r="J713" s="43" t="str">
        <f t="shared" si="23"/>
        <v/>
      </c>
      <c r="K713" s="44" t="str">
        <f t="shared" si="24"/>
        <v/>
      </c>
    </row>
    <row r="714" spans="1:11" ht="25.5" hidden="1" customHeight="1" thickBot="1" x14ac:dyDescent="0.3">
      <c r="A714" s="1">
        <f>A704</f>
        <v>0</v>
      </c>
      <c r="B714" s="49"/>
      <c r="C714" s="50"/>
      <c r="D714" s="37" t="s">
        <v>38</v>
      </c>
      <c r="E714" s="53" t="s">
        <v>37</v>
      </c>
      <c r="F714" s="54"/>
      <c r="G714" s="38" t="s">
        <v>37</v>
      </c>
      <c r="H714" s="39"/>
      <c r="I714" s="40">
        <v>1</v>
      </c>
      <c r="J714" s="41" t="str">
        <f t="shared" si="23"/>
        <v/>
      </c>
      <c r="K714" s="42" t="str">
        <f t="shared" si="24"/>
        <v/>
      </c>
    </row>
    <row r="715" spans="1:11" ht="25.5" hidden="1" customHeight="1" thickBot="1" x14ac:dyDescent="0.3">
      <c r="A715" s="1">
        <f>A704</f>
        <v>0</v>
      </c>
      <c r="B715" s="16"/>
      <c r="C715" s="17"/>
      <c r="D715" s="17"/>
      <c r="E715" s="17"/>
      <c r="F715" s="17"/>
      <c r="G715" s="17"/>
      <c r="H715" s="18"/>
      <c r="I715" s="18" t="s">
        <v>20</v>
      </c>
      <c r="J715" s="19" t="str">
        <f>IF(SUM(J707:J714)&gt;0,SUM(J707:J714),"")</f>
        <v/>
      </c>
      <c r="K715" s="19" t="str">
        <f>IF(SUM(K707:K714)&gt;0,SUM(K707:K714),"")</f>
        <v/>
      </c>
    </row>
    <row r="716" spans="1:11" hidden="1" x14ac:dyDescent="0.25">
      <c r="A716" s="1">
        <f>A704</f>
        <v>0</v>
      </c>
      <c r="B716" s="20" t="s">
        <v>21</v>
      </c>
    </row>
    <row r="717" spans="1:11" hidden="1" x14ac:dyDescent="0.25">
      <c r="A717" s="1">
        <f>A704</f>
        <v>0</v>
      </c>
    </row>
    <row r="718" spans="1:11" hidden="1" x14ac:dyDescent="0.25">
      <c r="A718" s="1">
        <f>A704</f>
        <v>0</v>
      </c>
    </row>
    <row r="719" spans="1:11" ht="15" hidden="1" customHeight="1" x14ac:dyDescent="0.25">
      <c r="A719" s="1">
        <f>A704*IF(COUNT([1]summary!$I$71:$I$80)=0,1,0)</f>
        <v>0</v>
      </c>
      <c r="C719" s="55" t="s">
        <v>22</v>
      </c>
      <c r="D719" s="56"/>
      <c r="E719" s="56"/>
      <c r="F719" s="56"/>
      <c r="G719" s="56"/>
      <c r="H719" s="56"/>
      <c r="I719" s="56"/>
      <c r="J719" s="57"/>
    </row>
    <row r="720" spans="1:11" hidden="1" x14ac:dyDescent="0.25">
      <c r="A720" s="1">
        <f>A719</f>
        <v>0</v>
      </c>
      <c r="C720" s="58"/>
      <c r="D720" s="59"/>
      <c r="E720" s="59"/>
      <c r="F720" s="59"/>
      <c r="G720" s="59"/>
      <c r="H720" s="59"/>
      <c r="I720" s="59"/>
      <c r="J720" s="60"/>
    </row>
    <row r="721" spans="1:13" hidden="1" x14ac:dyDescent="0.25">
      <c r="A721" s="1">
        <f>A719</f>
        <v>0</v>
      </c>
    </row>
    <row r="722" spans="1:13" hidden="1" x14ac:dyDescent="0.25">
      <c r="A722" s="1">
        <f>A719</f>
        <v>0</v>
      </c>
    </row>
    <row r="723" spans="1:13" hidden="1" x14ac:dyDescent="0.25">
      <c r="A723" s="1">
        <f>A704*IF([1]summary!$F$12='Príloha č. 2'!M723,1,0)</f>
        <v>0</v>
      </c>
      <c r="B723" s="61" t="s">
        <v>23</v>
      </c>
      <c r="C723" s="61"/>
      <c r="D723" s="61"/>
      <c r="E723" s="61"/>
      <c r="F723" s="61"/>
      <c r="G723" s="61"/>
      <c r="H723" s="61"/>
      <c r="I723" s="61"/>
      <c r="J723" s="61"/>
      <c r="K723" s="61"/>
      <c r="M723" s="5" t="s">
        <v>24</v>
      </c>
    </row>
    <row r="724" spans="1:13" hidden="1" x14ac:dyDescent="0.25">
      <c r="A724" s="1">
        <f>A723</f>
        <v>0</v>
      </c>
    </row>
    <row r="725" spans="1:13" ht="15" hidden="1" customHeight="1" x14ac:dyDescent="0.25">
      <c r="A725" s="1">
        <f>A723</f>
        <v>0</v>
      </c>
      <c r="B725" s="62" t="s">
        <v>25</v>
      </c>
      <c r="C725" s="62"/>
      <c r="D725" s="62"/>
      <c r="E725" s="62"/>
      <c r="F725" s="62"/>
      <c r="G725" s="62"/>
      <c r="H725" s="62"/>
      <c r="I725" s="62"/>
      <c r="J725" s="62"/>
      <c r="K725" s="62"/>
    </row>
    <row r="726" spans="1:13" hidden="1" x14ac:dyDescent="0.25">
      <c r="A726" s="1">
        <f>A723</f>
        <v>0</v>
      </c>
      <c r="B726" s="62"/>
      <c r="C726" s="62"/>
      <c r="D726" s="62"/>
      <c r="E726" s="62"/>
      <c r="F726" s="62"/>
      <c r="G726" s="62"/>
      <c r="H726" s="62"/>
      <c r="I726" s="62"/>
      <c r="J726" s="62"/>
      <c r="K726" s="62"/>
    </row>
    <row r="727" spans="1:13" hidden="1" x14ac:dyDescent="0.25">
      <c r="A727" s="1">
        <f>A723</f>
        <v>0</v>
      </c>
    </row>
    <row r="728" spans="1:13" hidden="1" x14ac:dyDescent="0.25">
      <c r="A728" s="1">
        <f>A729</f>
        <v>0</v>
      </c>
    </row>
    <row r="729" spans="1:13" hidden="1" x14ac:dyDescent="0.25">
      <c r="A729" s="1">
        <f>A704*IF(COUNT([1]summary!$I$71:$I$80)=0,IF([1]summary!$G$20="všetky predmety spolu",0,1),IF([1]summary!$E$58="cenové ponuky komplexne",0,1))</f>
        <v>0</v>
      </c>
      <c r="C729" s="21" t="s">
        <v>26</v>
      </c>
      <c r="D729" s="22"/>
    </row>
    <row r="730" spans="1:13" s="23" customFormat="1" hidden="1" x14ac:dyDescent="0.25">
      <c r="A730" s="1">
        <f>A729</f>
        <v>0</v>
      </c>
      <c r="C730" s="21"/>
    </row>
    <row r="731" spans="1:13" s="23" customFormat="1" ht="15" hidden="1" customHeight="1" x14ac:dyDescent="0.25">
      <c r="A731" s="1">
        <f>A729</f>
        <v>0</v>
      </c>
      <c r="C731" s="21" t="s">
        <v>27</v>
      </c>
      <c r="D731" s="22"/>
      <c r="G731" s="24"/>
      <c r="H731" s="24"/>
      <c r="I731" s="24"/>
      <c r="J731" s="24"/>
      <c r="K731" s="24"/>
    </row>
    <row r="732" spans="1:13" s="23" customFormat="1" hidden="1" x14ac:dyDescent="0.25">
      <c r="A732" s="1">
        <f>A729</f>
        <v>0</v>
      </c>
      <c r="F732" s="25"/>
      <c r="G732" s="132" t="str">
        <f>"podpis a pečiatka "&amp;IF(COUNT([1]summary!$I$71:$I$80)=0,"navrhovateľa","dodávateľa")</f>
        <v>podpis a pečiatka navrhovateľa</v>
      </c>
      <c r="H732" s="132"/>
      <c r="I732" s="132"/>
      <c r="J732" s="132"/>
      <c r="K732" s="132"/>
    </row>
    <row r="733" spans="1:13" s="23" customFormat="1" hidden="1" x14ac:dyDescent="0.25">
      <c r="A733" s="1">
        <f>A729</f>
        <v>0</v>
      </c>
      <c r="F733" s="25"/>
      <c r="G733" s="26"/>
      <c r="H733" s="26"/>
      <c r="I733" s="26"/>
      <c r="J733" s="26"/>
      <c r="K733" s="26"/>
    </row>
    <row r="734" spans="1:13" ht="15" hidden="1" customHeight="1" x14ac:dyDescent="0.25">
      <c r="A734" s="1">
        <f>A729*IF(COUNT([1]summary!$I$71:$I$80)=0,1,0)</f>
        <v>0</v>
      </c>
      <c r="B734" s="46" t="s">
        <v>28</v>
      </c>
      <c r="C734" s="46"/>
      <c r="D734" s="46"/>
      <c r="E734" s="46"/>
      <c r="F734" s="46"/>
      <c r="G734" s="46"/>
      <c r="H734" s="46"/>
      <c r="I734" s="46"/>
      <c r="J734" s="46"/>
      <c r="K734" s="46"/>
      <c r="L734" s="27"/>
    </row>
    <row r="735" spans="1:13" hidden="1" x14ac:dyDescent="0.25">
      <c r="A735" s="1">
        <f>A734</f>
        <v>0</v>
      </c>
      <c r="B735" s="46"/>
      <c r="C735" s="46"/>
      <c r="D735" s="46"/>
      <c r="E735" s="46"/>
      <c r="F735" s="46"/>
      <c r="G735" s="46"/>
      <c r="H735" s="46"/>
      <c r="I735" s="46"/>
      <c r="J735" s="46"/>
      <c r="K735" s="46"/>
      <c r="L735" s="27"/>
    </row>
    <row r="736" spans="1:13" ht="15" hidden="1" customHeight="1" x14ac:dyDescent="0.25">
      <c r="A736" s="1">
        <f>A729*IF(A734=1,0,1)</f>
        <v>0</v>
      </c>
      <c r="B736" s="46" t="s">
        <v>29</v>
      </c>
      <c r="C736" s="46"/>
      <c r="D736" s="46"/>
      <c r="E736" s="46"/>
      <c r="F736" s="46"/>
      <c r="G736" s="46"/>
      <c r="H736" s="46"/>
      <c r="I736" s="46"/>
      <c r="J736" s="46"/>
      <c r="K736" s="46"/>
      <c r="L736" s="27"/>
    </row>
    <row r="737" spans="1:13" hidden="1" x14ac:dyDescent="0.25">
      <c r="A737" s="1">
        <f>A736</f>
        <v>0</v>
      </c>
      <c r="B737" s="46"/>
      <c r="C737" s="46"/>
      <c r="D737" s="46"/>
      <c r="E737" s="46"/>
      <c r="F737" s="46"/>
      <c r="G737" s="46"/>
      <c r="H737" s="46"/>
      <c r="I737" s="46"/>
      <c r="J737" s="46"/>
      <c r="K737" s="46"/>
      <c r="L737" s="27"/>
    </row>
    <row r="738" spans="1:13" s="1" customFormat="1" ht="21" hidden="1" x14ac:dyDescent="0.25">
      <c r="A738" s="1">
        <f>A761*A729</f>
        <v>0</v>
      </c>
      <c r="B738" s="3"/>
      <c r="C738" s="4"/>
      <c r="D738" s="4"/>
      <c r="E738" s="4"/>
      <c r="F738" s="4"/>
      <c r="G738" s="4"/>
      <c r="H738" s="4"/>
      <c r="I738" s="4"/>
      <c r="J738" s="95" t="str">
        <f>IF(COUNT([1]summary!$I$71:$I$80)=0,'[1]Výzva na prieskum trhu'!$C$149,'[1]Výzva na predloženie CP'!$B$414)</f>
        <v xml:space="preserve">Príloha č. 2: </v>
      </c>
      <c r="K738" s="95"/>
    </row>
    <row r="739" spans="1:13" s="1" customFormat="1" ht="23.25" hidden="1" x14ac:dyDescent="0.25">
      <c r="A739" s="1">
        <f>A761*A729</f>
        <v>0</v>
      </c>
      <c r="B739" s="96" t="str">
        <f>IF(COUNT([1]summary!$I$71:$I$80)=0,'[1]Výzva na prieskum trhu'!$B$2,'[1]Výzva na predloženie CP'!$B$2)</f>
        <v>Výzva na predloženie ponúk - prieskum trhu</v>
      </c>
      <c r="C739" s="96"/>
      <c r="D739" s="96"/>
      <c r="E739" s="96"/>
      <c r="F739" s="96"/>
      <c r="G739" s="96"/>
      <c r="H739" s="96"/>
      <c r="I739" s="96"/>
      <c r="J739" s="96"/>
      <c r="K739" s="96"/>
      <c r="M739" s="5"/>
    </row>
    <row r="740" spans="1:13" s="1" customFormat="1" hidden="1" x14ac:dyDescent="0.25">
      <c r="A740" s="1">
        <f>A761*A729</f>
        <v>0</v>
      </c>
      <c r="B740" s="6"/>
      <c r="C740" s="6"/>
      <c r="D740" s="6"/>
      <c r="E740" s="6"/>
      <c r="F740" s="6"/>
      <c r="G740" s="6"/>
      <c r="H740" s="6"/>
      <c r="I740" s="6"/>
      <c r="J740" s="6"/>
      <c r="K740" s="6"/>
      <c r="M740" s="5"/>
    </row>
    <row r="741" spans="1:13" s="1" customFormat="1" ht="23.25" hidden="1" x14ac:dyDescent="0.25">
      <c r="A741" s="1">
        <f>A761*A729</f>
        <v>0</v>
      </c>
      <c r="B741" s="96" t="str">
        <f>IF(COUNT([1]summary!$I$71:$I$80)=0,'[1]Výzva na prieskum trhu'!$E$162,'[1]Výzva na predloženie CP'!$E$427)</f>
        <v>Cenová ponuka - časť 14</v>
      </c>
      <c r="C741" s="96"/>
      <c r="D741" s="96"/>
      <c r="E741" s="96"/>
      <c r="F741" s="96"/>
      <c r="G741" s="96"/>
      <c r="H741" s="96"/>
      <c r="I741" s="96"/>
      <c r="J741" s="96"/>
      <c r="K741" s="96"/>
      <c r="M741" s="5"/>
    </row>
    <row r="742" spans="1:13" hidden="1" x14ac:dyDescent="0.25">
      <c r="A742" s="1">
        <f>A761*A729</f>
        <v>0</v>
      </c>
    </row>
    <row r="743" spans="1:13" ht="15" hidden="1" customHeight="1" x14ac:dyDescent="0.25">
      <c r="A743" s="1">
        <f>A761*A729</f>
        <v>0</v>
      </c>
      <c r="B743" s="62" t="s">
        <v>1</v>
      </c>
      <c r="C743" s="62"/>
      <c r="D743" s="62"/>
      <c r="E743" s="62"/>
      <c r="F743" s="62"/>
      <c r="G743" s="62"/>
      <c r="H743" s="62"/>
      <c r="I743" s="62"/>
      <c r="J743" s="62"/>
      <c r="K743" s="62"/>
    </row>
    <row r="744" spans="1:13" hidden="1" x14ac:dyDescent="0.25">
      <c r="A744" s="1">
        <f>A761*A729</f>
        <v>0</v>
      </c>
      <c r="B744" s="62"/>
      <c r="C744" s="62"/>
      <c r="D744" s="62"/>
      <c r="E744" s="62"/>
      <c r="F744" s="62"/>
      <c r="G744" s="62"/>
      <c r="H744" s="62"/>
      <c r="I744" s="62"/>
      <c r="J744" s="62"/>
      <c r="K744" s="62"/>
    </row>
    <row r="745" spans="1:13" hidden="1" x14ac:dyDescent="0.25">
      <c r="A745" s="1">
        <f>A761*A729</f>
        <v>0</v>
      </c>
      <c r="B745" s="62"/>
      <c r="C745" s="62"/>
      <c r="D745" s="62"/>
      <c r="E745" s="62"/>
      <c r="F745" s="62"/>
      <c r="G745" s="62"/>
      <c r="H745" s="62"/>
      <c r="I745" s="62"/>
      <c r="J745" s="62"/>
      <c r="K745" s="62"/>
    </row>
    <row r="746" spans="1:13" hidden="1" x14ac:dyDescent="0.25">
      <c r="A746" s="1">
        <f>A761*A729</f>
        <v>0</v>
      </c>
    </row>
    <row r="747" spans="1:13" s="1" customFormat="1" ht="19.5" hidden="1" customHeight="1" thickBot="1" x14ac:dyDescent="0.3">
      <c r="A747" s="1">
        <f>A761*A729</f>
        <v>0</v>
      </c>
      <c r="C747" s="122" t="str">
        <f>"Identifikačné údaje "&amp;IF(OR([1]summary!$K$41="",[1]summary!$K$41&gt;=[1]summary!$K$39),"navrhovateľa:","dodávateľa:")</f>
        <v>Identifikačné údaje navrhovateľa:</v>
      </c>
      <c r="D747" s="123"/>
      <c r="E747" s="123"/>
      <c r="F747" s="123"/>
      <c r="G747" s="124"/>
    </row>
    <row r="748" spans="1:13" s="1" customFormat="1" ht="19.5" hidden="1" customHeight="1" x14ac:dyDescent="0.25">
      <c r="A748" s="1">
        <f>A761*A729</f>
        <v>0</v>
      </c>
      <c r="C748" s="125" t="s">
        <v>2</v>
      </c>
      <c r="D748" s="126"/>
      <c r="E748" s="127"/>
      <c r="F748" s="128"/>
      <c r="G748" s="129"/>
    </row>
    <row r="749" spans="1:13" s="1" customFormat="1" ht="39" hidden="1" customHeight="1" x14ac:dyDescent="0.25">
      <c r="A749" s="1">
        <f>A761*A729</f>
        <v>0</v>
      </c>
      <c r="C749" s="130" t="s">
        <v>3</v>
      </c>
      <c r="D749" s="131"/>
      <c r="E749" s="90"/>
      <c r="F749" s="91"/>
      <c r="G749" s="92"/>
    </row>
    <row r="750" spans="1:13" s="1" customFormat="1" ht="19.5" hidden="1" customHeight="1" x14ac:dyDescent="0.25">
      <c r="A750" s="1">
        <f>A761*A729</f>
        <v>0</v>
      </c>
      <c r="C750" s="115" t="s">
        <v>4</v>
      </c>
      <c r="D750" s="116"/>
      <c r="E750" s="90"/>
      <c r="F750" s="91"/>
      <c r="G750" s="92"/>
    </row>
    <row r="751" spans="1:13" s="1" customFormat="1" ht="19.5" hidden="1" customHeight="1" x14ac:dyDescent="0.25">
      <c r="A751" s="1">
        <f>A761*A729</f>
        <v>0</v>
      </c>
      <c r="C751" s="115" t="s">
        <v>5</v>
      </c>
      <c r="D751" s="116"/>
      <c r="E751" s="90"/>
      <c r="F751" s="91"/>
      <c r="G751" s="92"/>
    </row>
    <row r="752" spans="1:13" s="1" customFormat="1" ht="30" hidden="1" customHeight="1" x14ac:dyDescent="0.25">
      <c r="A752" s="1">
        <f>A761</f>
        <v>0</v>
      </c>
      <c r="C752" s="88" t="s">
        <v>6</v>
      </c>
      <c r="D752" s="89"/>
      <c r="E752" s="90"/>
      <c r="F752" s="91"/>
      <c r="G752" s="92"/>
      <c r="M752" s="5"/>
    </row>
    <row r="753" spans="1:11" s="1" customFormat="1" ht="19.5" hidden="1" customHeight="1" x14ac:dyDescent="0.25">
      <c r="A753" s="1">
        <f>A761*A729</f>
        <v>0</v>
      </c>
      <c r="C753" s="115" t="s">
        <v>7</v>
      </c>
      <c r="D753" s="116"/>
      <c r="E753" s="90"/>
      <c r="F753" s="91"/>
      <c r="G753" s="92"/>
    </row>
    <row r="754" spans="1:11" s="1" customFormat="1" ht="19.5" hidden="1" customHeight="1" x14ac:dyDescent="0.25">
      <c r="A754" s="1">
        <f>A761*A729</f>
        <v>0</v>
      </c>
      <c r="C754" s="115" t="s">
        <v>8</v>
      </c>
      <c r="D754" s="116"/>
      <c r="E754" s="90"/>
      <c r="F754" s="91"/>
      <c r="G754" s="92"/>
    </row>
    <row r="755" spans="1:11" s="1" customFormat="1" ht="19.5" hidden="1" customHeight="1" x14ac:dyDescent="0.25">
      <c r="A755" s="1">
        <f>A761*A729</f>
        <v>0</v>
      </c>
      <c r="C755" s="115" t="s">
        <v>9</v>
      </c>
      <c r="D755" s="116"/>
      <c r="E755" s="90"/>
      <c r="F755" s="91"/>
      <c r="G755" s="92"/>
    </row>
    <row r="756" spans="1:11" s="1" customFormat="1" ht="19.5" hidden="1" customHeight="1" x14ac:dyDescent="0.25">
      <c r="A756" s="1">
        <f>A761*A729</f>
        <v>0</v>
      </c>
      <c r="C756" s="115" t="s">
        <v>10</v>
      </c>
      <c r="D756" s="116"/>
      <c r="E756" s="90"/>
      <c r="F756" s="91"/>
      <c r="G756" s="92"/>
    </row>
    <row r="757" spans="1:11" s="1" customFormat="1" ht="19.5" hidden="1" customHeight="1" x14ac:dyDescent="0.25">
      <c r="A757" s="1">
        <f>A761*A729</f>
        <v>0</v>
      </c>
      <c r="C757" s="115" t="s">
        <v>11</v>
      </c>
      <c r="D757" s="116"/>
      <c r="E757" s="90"/>
      <c r="F757" s="91"/>
      <c r="G757" s="92"/>
    </row>
    <row r="758" spans="1:11" s="1" customFormat="1" ht="19.5" hidden="1" customHeight="1" thickBot="1" x14ac:dyDescent="0.3">
      <c r="A758" s="1">
        <f>A761*A729</f>
        <v>0</v>
      </c>
      <c r="C758" s="117" t="s">
        <v>12</v>
      </c>
      <c r="D758" s="118"/>
      <c r="E758" s="119"/>
      <c r="F758" s="120"/>
      <c r="G758" s="121"/>
    </row>
    <row r="759" spans="1:11" hidden="1" x14ac:dyDescent="0.25">
      <c r="A759" s="1">
        <f>A761*A729</f>
        <v>0</v>
      </c>
    </row>
    <row r="760" spans="1:11" hidden="1" x14ac:dyDescent="0.25">
      <c r="A760" s="1">
        <f>A761*A729</f>
        <v>0</v>
      </c>
    </row>
    <row r="761" spans="1:11" hidden="1" x14ac:dyDescent="0.25">
      <c r="A761">
        <f>IF(D761&lt;&gt;"",1,0)</f>
        <v>0</v>
      </c>
      <c r="B761" s="76" t="s">
        <v>13</v>
      </c>
      <c r="C761" s="76"/>
      <c r="D761" s="77" t="str">
        <f>IF([1]summary!$B$50&lt;&gt;"",[1]summary!$B$50,"")</f>
        <v/>
      </c>
      <c r="E761" s="77"/>
      <c r="F761" s="77"/>
      <c r="G761" s="77"/>
      <c r="H761" s="77"/>
      <c r="I761" s="77"/>
      <c r="J761" s="77"/>
      <c r="K761" s="8"/>
    </row>
    <row r="762" spans="1:11" hidden="1" x14ac:dyDescent="0.25">
      <c r="A762" s="1">
        <f>A761</f>
        <v>0</v>
      </c>
    </row>
    <row r="763" spans="1:11" ht="54.95" hidden="1" customHeight="1" thickBot="1" x14ac:dyDescent="0.3">
      <c r="A763" s="1">
        <f>A761</f>
        <v>0</v>
      </c>
      <c r="B763" s="78" t="s">
        <v>14</v>
      </c>
      <c r="C763" s="79"/>
      <c r="D763" s="80"/>
      <c r="E763" s="81" t="s">
        <v>30</v>
      </c>
      <c r="F763" s="82"/>
      <c r="G763" s="10" t="s">
        <v>31</v>
      </c>
      <c r="H763" s="9" t="s">
        <v>15</v>
      </c>
      <c r="I763" s="10" t="s">
        <v>16</v>
      </c>
      <c r="J763" s="28" t="s">
        <v>17</v>
      </c>
      <c r="K763" s="28" t="s">
        <v>18</v>
      </c>
    </row>
    <row r="764" spans="1:11" ht="25.5" hidden="1" customHeight="1" x14ac:dyDescent="0.25">
      <c r="A764" s="1">
        <f>A761</f>
        <v>0</v>
      </c>
      <c r="B764" s="47" t="s">
        <v>32</v>
      </c>
      <c r="C764" s="48"/>
      <c r="D764" s="29"/>
      <c r="E764" s="105"/>
      <c r="F764" s="106"/>
      <c r="G764" s="30" t="s">
        <v>33</v>
      </c>
      <c r="H764" s="12"/>
      <c r="I764" s="13"/>
      <c r="J764" s="14" t="str">
        <f t="shared" ref="J764:J771" si="25">IF(AND(H764&lt;&gt;"",I764&lt;&gt;""),H764*I764,"")</f>
        <v/>
      </c>
      <c r="K764" s="15" t="str">
        <f>IF(J764&lt;&gt;"",J764*IF(E752="platiteľ DPH",1.2,1),"")</f>
        <v/>
      </c>
    </row>
    <row r="765" spans="1:11" ht="25.5" hidden="1" customHeight="1" x14ac:dyDescent="0.25">
      <c r="A765" s="1">
        <f>A761</f>
        <v>0</v>
      </c>
      <c r="B765" s="63"/>
      <c r="C765" s="64"/>
      <c r="D765" s="31"/>
      <c r="E765" s="107"/>
      <c r="F765" s="108"/>
      <c r="G765" s="32" t="s">
        <v>33</v>
      </c>
      <c r="H765" s="33"/>
      <c r="I765" s="34"/>
      <c r="J765" s="35" t="str">
        <f t="shared" si="25"/>
        <v/>
      </c>
      <c r="K765" s="36" t="str">
        <f t="shared" ref="K765:K771" si="26">IF(J765&lt;&gt;"",J765*IF(E753="platiteľ DPH",1.2,1),"")</f>
        <v/>
      </c>
    </row>
    <row r="766" spans="1:11" ht="25.5" hidden="1" customHeight="1" thickBot="1" x14ac:dyDescent="0.3">
      <c r="A766" s="1">
        <f>A761</f>
        <v>0</v>
      </c>
      <c r="B766" s="49"/>
      <c r="C766" s="50"/>
      <c r="D766" s="37"/>
      <c r="E766" s="109"/>
      <c r="F766" s="110"/>
      <c r="G766" s="38" t="s">
        <v>33</v>
      </c>
      <c r="H766" s="39"/>
      <c r="I766" s="40"/>
      <c r="J766" s="41" t="str">
        <f t="shared" si="25"/>
        <v/>
      </c>
      <c r="K766" s="42" t="str">
        <f t="shared" si="26"/>
        <v/>
      </c>
    </row>
    <row r="767" spans="1:11" ht="25.5" hidden="1" customHeight="1" x14ac:dyDescent="0.25">
      <c r="A767" s="1">
        <f>A761</f>
        <v>0</v>
      </c>
      <c r="B767" s="47" t="s">
        <v>34</v>
      </c>
      <c r="C767" s="48"/>
      <c r="D767" s="29"/>
      <c r="E767" s="105"/>
      <c r="F767" s="106"/>
      <c r="G767" s="30" t="s">
        <v>33</v>
      </c>
      <c r="H767" s="12"/>
      <c r="I767" s="13"/>
      <c r="J767" s="14" t="str">
        <f t="shared" si="25"/>
        <v/>
      </c>
      <c r="K767" s="15" t="str">
        <f t="shared" si="26"/>
        <v/>
      </c>
    </row>
    <row r="768" spans="1:11" ht="25.5" hidden="1" customHeight="1" x14ac:dyDescent="0.25">
      <c r="A768" s="1">
        <f>A761</f>
        <v>0</v>
      </c>
      <c r="B768" s="63"/>
      <c r="C768" s="64"/>
      <c r="D768" s="31"/>
      <c r="E768" s="107"/>
      <c r="F768" s="108"/>
      <c r="G768" s="32" t="s">
        <v>33</v>
      </c>
      <c r="H768" s="33"/>
      <c r="I768" s="34"/>
      <c r="J768" s="35" t="str">
        <f t="shared" si="25"/>
        <v/>
      </c>
      <c r="K768" s="36" t="str">
        <f t="shared" si="26"/>
        <v/>
      </c>
    </row>
    <row r="769" spans="1:13" ht="25.5" hidden="1" customHeight="1" thickBot="1" x14ac:dyDescent="0.3">
      <c r="A769" s="1">
        <f>A761</f>
        <v>0</v>
      </c>
      <c r="B769" s="49"/>
      <c r="C769" s="50"/>
      <c r="D769" s="37"/>
      <c r="E769" s="109"/>
      <c r="F769" s="110"/>
      <c r="G769" s="38" t="s">
        <v>33</v>
      </c>
      <c r="H769" s="39"/>
      <c r="I769" s="40"/>
      <c r="J769" s="41" t="str">
        <f t="shared" si="25"/>
        <v/>
      </c>
      <c r="K769" s="42" t="str">
        <f t="shared" si="26"/>
        <v/>
      </c>
    </row>
    <row r="770" spans="1:13" ht="25.5" hidden="1" customHeight="1" x14ac:dyDescent="0.25">
      <c r="A770" s="1">
        <f>A761</f>
        <v>0</v>
      </c>
      <c r="B770" s="47" t="s">
        <v>35</v>
      </c>
      <c r="C770" s="48"/>
      <c r="D770" s="29" t="s">
        <v>36</v>
      </c>
      <c r="E770" s="111" t="s">
        <v>37</v>
      </c>
      <c r="F770" s="112"/>
      <c r="G770" s="30" t="s">
        <v>37</v>
      </c>
      <c r="H770" s="12"/>
      <c r="I770" s="13">
        <v>1</v>
      </c>
      <c r="J770" s="43" t="str">
        <f t="shared" si="25"/>
        <v/>
      </c>
      <c r="K770" s="44" t="str">
        <f t="shared" si="26"/>
        <v/>
      </c>
    </row>
    <row r="771" spans="1:13" ht="25.5" hidden="1" customHeight="1" thickBot="1" x14ac:dyDescent="0.3">
      <c r="A771" s="1">
        <f>A761</f>
        <v>0</v>
      </c>
      <c r="B771" s="49"/>
      <c r="C771" s="50"/>
      <c r="D771" s="37" t="s">
        <v>38</v>
      </c>
      <c r="E771" s="113" t="s">
        <v>37</v>
      </c>
      <c r="F771" s="114"/>
      <c r="G771" s="38" t="s">
        <v>37</v>
      </c>
      <c r="H771" s="39"/>
      <c r="I771" s="40">
        <v>1</v>
      </c>
      <c r="J771" s="41" t="str">
        <f t="shared" si="25"/>
        <v/>
      </c>
      <c r="K771" s="42" t="str">
        <f t="shared" si="26"/>
        <v/>
      </c>
    </row>
    <row r="772" spans="1:13" ht="25.5" hidden="1" customHeight="1" thickBot="1" x14ac:dyDescent="0.3">
      <c r="A772" s="1">
        <f>A761</f>
        <v>0</v>
      </c>
      <c r="B772" s="16"/>
      <c r="C772" s="17"/>
      <c r="D772" s="17"/>
      <c r="E772" s="17"/>
      <c r="F772" s="17"/>
      <c r="G772" s="17"/>
      <c r="H772" s="18"/>
      <c r="I772" s="18" t="s">
        <v>20</v>
      </c>
      <c r="J772" s="19" t="str">
        <f>IF(SUM(J764:J771)&gt;0,SUM(J764:J771),"")</f>
        <v/>
      </c>
      <c r="K772" s="19" t="str">
        <f>IF(SUM(K764:K771)&gt;0,SUM(K764:K771),"")</f>
        <v/>
      </c>
    </row>
    <row r="773" spans="1:13" hidden="1" x14ac:dyDescent="0.25">
      <c r="A773" s="1">
        <f>A761</f>
        <v>0</v>
      </c>
      <c r="B773" s="20" t="s">
        <v>21</v>
      </c>
    </row>
    <row r="774" spans="1:13" hidden="1" x14ac:dyDescent="0.25">
      <c r="A774" s="1">
        <f>A761</f>
        <v>0</v>
      </c>
    </row>
    <row r="775" spans="1:13" hidden="1" x14ac:dyDescent="0.25">
      <c r="A775" s="1">
        <f>A761</f>
        <v>0</v>
      </c>
    </row>
    <row r="776" spans="1:13" hidden="1" x14ac:dyDescent="0.25">
      <c r="A776" s="1">
        <f>A761*IF(COUNT([1]summary!$I$71:$I$80)=0,1,0)</f>
        <v>0</v>
      </c>
      <c r="C776" s="55" t="s">
        <v>22</v>
      </c>
      <c r="D776" s="56"/>
      <c r="E776" s="56"/>
      <c r="F776" s="56"/>
      <c r="G776" s="56"/>
      <c r="H776" s="56"/>
      <c r="I776" s="56"/>
      <c r="J776" s="57"/>
    </row>
    <row r="777" spans="1:13" hidden="1" x14ac:dyDescent="0.25">
      <c r="A777" s="1">
        <f>A776</f>
        <v>0</v>
      </c>
      <c r="C777" s="58"/>
      <c r="D777" s="59"/>
      <c r="E777" s="59"/>
      <c r="F777" s="59"/>
      <c r="G777" s="59"/>
      <c r="H777" s="59"/>
      <c r="I777" s="59"/>
      <c r="J777" s="60"/>
    </row>
    <row r="778" spans="1:13" hidden="1" x14ac:dyDescent="0.25">
      <c r="A778" s="1">
        <f>A776</f>
        <v>0</v>
      </c>
    </row>
    <row r="779" spans="1:13" hidden="1" x14ac:dyDescent="0.25">
      <c r="A779" s="1">
        <f>A776</f>
        <v>0</v>
      </c>
    </row>
    <row r="780" spans="1:13" hidden="1" x14ac:dyDescent="0.25">
      <c r="A780" s="1">
        <f>A761*IF([1]summary!$F$12='Príloha č. 2'!M780,1,0)</f>
        <v>0</v>
      </c>
      <c r="B780" s="61" t="s">
        <v>23</v>
      </c>
      <c r="C780" s="61"/>
      <c r="D780" s="61"/>
      <c r="E780" s="61"/>
      <c r="F780" s="61"/>
      <c r="G780" s="61"/>
      <c r="H780" s="61"/>
      <c r="I780" s="61"/>
      <c r="J780" s="61"/>
      <c r="K780" s="61"/>
      <c r="M780" s="5" t="s">
        <v>24</v>
      </c>
    </row>
    <row r="781" spans="1:13" hidden="1" x14ac:dyDescent="0.25">
      <c r="A781" s="1">
        <f>A780</f>
        <v>0</v>
      </c>
    </row>
    <row r="782" spans="1:13" ht="15" hidden="1" customHeight="1" x14ac:dyDescent="0.25">
      <c r="A782" s="1">
        <f>A780</f>
        <v>0</v>
      </c>
      <c r="B782" s="62" t="s">
        <v>25</v>
      </c>
      <c r="C782" s="62"/>
      <c r="D782" s="62"/>
      <c r="E782" s="62"/>
      <c r="F782" s="62"/>
      <c r="G782" s="62"/>
      <c r="H782" s="62"/>
      <c r="I782" s="62"/>
      <c r="J782" s="62"/>
      <c r="K782" s="62"/>
    </row>
    <row r="783" spans="1:13" hidden="1" x14ac:dyDescent="0.25">
      <c r="A783" s="1">
        <f>A780</f>
        <v>0</v>
      </c>
      <c r="B783" s="62"/>
      <c r="C783" s="62"/>
      <c r="D783" s="62"/>
      <c r="E783" s="62"/>
      <c r="F783" s="62"/>
      <c r="G783" s="62"/>
      <c r="H783" s="62"/>
      <c r="I783" s="62"/>
      <c r="J783" s="62"/>
      <c r="K783" s="62"/>
    </row>
    <row r="784" spans="1:13" hidden="1" x14ac:dyDescent="0.25">
      <c r="A784" s="1">
        <f>A780</f>
        <v>0</v>
      </c>
    </row>
    <row r="785" spans="1:13" hidden="1" x14ac:dyDescent="0.25">
      <c r="A785" s="1">
        <f>A786</f>
        <v>0</v>
      </c>
    </row>
    <row r="786" spans="1:13" hidden="1" x14ac:dyDescent="0.25">
      <c r="A786" s="1">
        <f>A761*IF(COUNT([1]summary!$I$71:$I$80)=0,IF([1]summary!$G$20="všetky predmety spolu",0,1),IF([1]summary!$E$58="cenové ponuky komplexne",0,1))</f>
        <v>0</v>
      </c>
      <c r="C786" s="21" t="s">
        <v>26</v>
      </c>
      <c r="D786" s="22"/>
    </row>
    <row r="787" spans="1:13" s="23" customFormat="1" hidden="1" x14ac:dyDescent="0.25">
      <c r="A787" s="1">
        <f>A786</f>
        <v>0</v>
      </c>
      <c r="C787" s="21"/>
    </row>
    <row r="788" spans="1:13" s="23" customFormat="1" ht="15" hidden="1" customHeight="1" x14ac:dyDescent="0.25">
      <c r="A788" s="1">
        <f>A786</f>
        <v>0</v>
      </c>
      <c r="C788" s="21" t="s">
        <v>27</v>
      </c>
      <c r="D788" s="22"/>
      <c r="G788" s="24"/>
      <c r="H788" s="24"/>
      <c r="I788" s="24"/>
      <c r="J788" s="24"/>
      <c r="K788" s="24"/>
    </row>
    <row r="789" spans="1:13" s="23" customFormat="1" hidden="1" x14ac:dyDescent="0.25">
      <c r="A789" s="1">
        <f>A786</f>
        <v>0</v>
      </c>
      <c r="F789" s="25"/>
      <c r="G789" s="45" t="str">
        <f>"podpis a pečiatka "&amp;IF(COUNT([1]summary!$I$71:$I$80)=0,"navrhovateľa","dodávateľa")</f>
        <v>podpis a pečiatka navrhovateľa</v>
      </c>
      <c r="H789" s="45"/>
      <c r="I789" s="45"/>
      <c r="J789" s="45"/>
      <c r="K789" s="45"/>
    </row>
    <row r="790" spans="1:13" s="23" customFormat="1" hidden="1" x14ac:dyDescent="0.25">
      <c r="A790" s="1">
        <f>A786</f>
        <v>0</v>
      </c>
      <c r="F790" s="25"/>
      <c r="G790" s="26"/>
      <c r="H790" s="26"/>
      <c r="I790" s="26"/>
      <c r="J790" s="26"/>
      <c r="K790" s="26"/>
    </row>
    <row r="791" spans="1:13" ht="15" hidden="1" customHeight="1" x14ac:dyDescent="0.25">
      <c r="A791" s="1">
        <f>A786*IF(COUNT([1]summary!$I$71:$I$80)=0,1,0)</f>
        <v>0</v>
      </c>
      <c r="B791" s="46" t="s">
        <v>28</v>
      </c>
      <c r="C791" s="46"/>
      <c r="D791" s="46"/>
      <c r="E791" s="46"/>
      <c r="F791" s="46"/>
      <c r="G791" s="46"/>
      <c r="H791" s="46"/>
      <c r="I791" s="46"/>
      <c r="J791" s="46"/>
      <c r="K791" s="46"/>
      <c r="L791" s="27"/>
    </row>
    <row r="792" spans="1:13" hidden="1" x14ac:dyDescent="0.25">
      <c r="A792" s="1">
        <f>A791</f>
        <v>0</v>
      </c>
      <c r="B792" s="46"/>
      <c r="C792" s="46"/>
      <c r="D792" s="46"/>
      <c r="E792" s="46"/>
      <c r="F792" s="46"/>
      <c r="G792" s="46"/>
      <c r="H792" s="46"/>
      <c r="I792" s="46"/>
      <c r="J792" s="46"/>
      <c r="K792" s="46"/>
      <c r="L792" s="27"/>
    </row>
    <row r="793" spans="1:13" ht="15" hidden="1" customHeight="1" x14ac:dyDescent="0.25">
      <c r="A793" s="1">
        <f>A786*IF(A791=1,0,1)</f>
        <v>0</v>
      </c>
      <c r="B793" s="46" t="s">
        <v>29</v>
      </c>
      <c r="C793" s="46"/>
      <c r="D793" s="46"/>
      <c r="E793" s="46"/>
      <c r="F793" s="46"/>
      <c r="G793" s="46"/>
      <c r="H793" s="46"/>
      <c r="I793" s="46"/>
      <c r="J793" s="46"/>
      <c r="K793" s="46"/>
      <c r="L793" s="27"/>
    </row>
    <row r="794" spans="1:13" hidden="1" x14ac:dyDescent="0.25">
      <c r="A794" s="1">
        <f>A793</f>
        <v>0</v>
      </c>
      <c r="B794" s="46"/>
      <c r="C794" s="46"/>
      <c r="D794" s="46"/>
      <c r="E794" s="46"/>
      <c r="F794" s="46"/>
      <c r="G794" s="46"/>
      <c r="H794" s="46"/>
      <c r="I794" s="46"/>
      <c r="J794" s="46"/>
      <c r="K794" s="46"/>
      <c r="L794" s="27"/>
    </row>
    <row r="795" spans="1:13" s="1" customFormat="1" ht="21" hidden="1" x14ac:dyDescent="0.25">
      <c r="A795" s="1">
        <f>A818*A786</f>
        <v>0</v>
      </c>
      <c r="B795" s="3"/>
      <c r="C795" s="4"/>
      <c r="D795" s="4"/>
      <c r="E795" s="4"/>
      <c r="F795" s="4"/>
      <c r="G795" s="4"/>
      <c r="H795" s="4"/>
      <c r="I795" s="4"/>
      <c r="J795" s="95" t="str">
        <f>IF(COUNT([1]summary!$I$71:$I$80)=0,'[1]Výzva na prieskum trhu'!$C$149,'[1]Výzva na predloženie CP'!$B$414)</f>
        <v xml:space="preserve">Príloha č. 2: </v>
      </c>
      <c r="K795" s="95"/>
    </row>
    <row r="796" spans="1:13" s="1" customFormat="1" ht="23.25" hidden="1" customHeight="1" x14ac:dyDescent="0.25">
      <c r="A796" s="1">
        <f>A818*A786</f>
        <v>0</v>
      </c>
      <c r="B796" s="96" t="str">
        <f>IF(COUNT([1]summary!$I$71:$I$80)=0,'[1]Výzva na prieskum trhu'!$B$2,'[1]Výzva na predloženie CP'!$B$2)</f>
        <v>Výzva na predloženie ponúk - prieskum trhu</v>
      </c>
      <c r="C796" s="96"/>
      <c r="D796" s="96"/>
      <c r="E796" s="96"/>
      <c r="F796" s="96"/>
      <c r="G796" s="96"/>
      <c r="H796" s="96"/>
      <c r="I796" s="96"/>
      <c r="J796" s="96"/>
      <c r="K796" s="96"/>
      <c r="M796" s="5"/>
    </row>
    <row r="797" spans="1:13" s="1" customFormat="1" hidden="1" x14ac:dyDescent="0.25">
      <c r="A797" s="1">
        <f>A818*A786</f>
        <v>0</v>
      </c>
      <c r="B797" s="6"/>
      <c r="C797" s="6"/>
      <c r="D797" s="6"/>
      <c r="E797" s="6"/>
      <c r="F797" s="6"/>
      <c r="G797" s="6"/>
      <c r="H797" s="6"/>
      <c r="I797" s="6"/>
      <c r="J797" s="6"/>
      <c r="K797" s="6"/>
      <c r="M797" s="5"/>
    </row>
    <row r="798" spans="1:13" s="1" customFormat="1" ht="23.25" hidden="1" customHeight="1" x14ac:dyDescent="0.25">
      <c r="A798" s="1">
        <f>A818*A786</f>
        <v>0</v>
      </c>
      <c r="B798" s="96" t="str">
        <f>IF(COUNT([1]summary!$I$71:$I$80)=0,'[1]Výzva na prieskum trhu'!$E$163,'[1]Výzva na predloženie CP'!$E$428)</f>
        <v>Cenová ponuka - časť 15</v>
      </c>
      <c r="C798" s="96"/>
      <c r="D798" s="96"/>
      <c r="E798" s="96"/>
      <c r="F798" s="96"/>
      <c r="G798" s="96"/>
      <c r="H798" s="96"/>
      <c r="I798" s="96"/>
      <c r="J798" s="96"/>
      <c r="K798" s="96"/>
      <c r="M798" s="5"/>
    </row>
    <row r="799" spans="1:13" hidden="1" x14ac:dyDescent="0.25">
      <c r="A799" s="1">
        <f>A818*A786</f>
        <v>0</v>
      </c>
    </row>
    <row r="800" spans="1:13" ht="15" hidden="1" customHeight="1" x14ac:dyDescent="0.25">
      <c r="A800" s="1">
        <f>A818*A786</f>
        <v>0</v>
      </c>
      <c r="B800" s="62" t="s">
        <v>1</v>
      </c>
      <c r="C800" s="62"/>
      <c r="D800" s="62"/>
      <c r="E800" s="62"/>
      <c r="F800" s="62"/>
      <c r="G800" s="62"/>
      <c r="H800" s="62"/>
      <c r="I800" s="62"/>
      <c r="J800" s="62"/>
      <c r="K800" s="62"/>
    </row>
    <row r="801" spans="1:13" hidden="1" x14ac:dyDescent="0.25">
      <c r="A801" s="1">
        <f>A818*A786</f>
        <v>0</v>
      </c>
      <c r="B801" s="62"/>
      <c r="C801" s="62"/>
      <c r="D801" s="62"/>
      <c r="E801" s="62"/>
      <c r="F801" s="62"/>
      <c r="G801" s="62"/>
      <c r="H801" s="62"/>
      <c r="I801" s="62"/>
      <c r="J801" s="62"/>
      <c r="K801" s="62"/>
    </row>
    <row r="802" spans="1:13" hidden="1" x14ac:dyDescent="0.25">
      <c r="A802" s="1">
        <f>A818*A786</f>
        <v>0</v>
      </c>
      <c r="B802" s="62"/>
      <c r="C802" s="62"/>
      <c r="D802" s="62"/>
      <c r="E802" s="62"/>
      <c r="F802" s="62"/>
      <c r="G802" s="62"/>
      <c r="H802" s="62"/>
      <c r="I802" s="62"/>
      <c r="J802" s="62"/>
      <c r="K802" s="62"/>
    </row>
    <row r="803" spans="1:13" hidden="1" x14ac:dyDescent="0.25">
      <c r="A803" s="1">
        <f>A818*A786</f>
        <v>0</v>
      </c>
    </row>
    <row r="804" spans="1:13" s="1" customFormat="1" ht="19.5" hidden="1" customHeight="1" thickBot="1" x14ac:dyDescent="0.3">
      <c r="A804" s="1">
        <f>A818*A786</f>
        <v>0</v>
      </c>
      <c r="C804" s="97" t="str">
        <f>"Identifikačné údaje "&amp;IF(OR([1]summary!$K$41="",[1]summary!$K$41&gt;=[1]summary!$K$39),"navrhovateľa:","dodávateľa:")</f>
        <v>Identifikačné údaje navrhovateľa:</v>
      </c>
      <c r="D804" s="98"/>
      <c r="E804" s="98"/>
      <c r="F804" s="98"/>
      <c r="G804" s="99"/>
    </row>
    <row r="805" spans="1:13" s="1" customFormat="1" ht="19.5" hidden="1" customHeight="1" x14ac:dyDescent="0.25">
      <c r="A805" s="1">
        <f>A818*A786</f>
        <v>0</v>
      </c>
      <c r="C805" s="100" t="s">
        <v>2</v>
      </c>
      <c r="D805" s="101"/>
      <c r="E805" s="102"/>
      <c r="F805" s="103"/>
      <c r="G805" s="104"/>
    </row>
    <row r="806" spans="1:13" s="1" customFormat="1" ht="39" hidden="1" customHeight="1" x14ac:dyDescent="0.25">
      <c r="A806" s="1">
        <f>A818*A786</f>
        <v>0</v>
      </c>
      <c r="C806" s="93" t="s">
        <v>3</v>
      </c>
      <c r="D806" s="94"/>
      <c r="E806" s="85"/>
      <c r="F806" s="86"/>
      <c r="G806" s="87"/>
    </row>
    <row r="807" spans="1:13" s="1" customFormat="1" ht="19.5" hidden="1" customHeight="1" x14ac:dyDescent="0.25">
      <c r="A807" s="1">
        <f>A818*A786</f>
        <v>0</v>
      </c>
      <c r="C807" s="83" t="s">
        <v>4</v>
      </c>
      <c r="D807" s="84"/>
      <c r="E807" s="85"/>
      <c r="F807" s="86"/>
      <c r="G807" s="87"/>
    </row>
    <row r="808" spans="1:13" s="1" customFormat="1" ht="19.5" hidden="1" customHeight="1" x14ac:dyDescent="0.25">
      <c r="A808" s="1">
        <f>A818*A786</f>
        <v>0</v>
      </c>
      <c r="C808" s="83" t="s">
        <v>5</v>
      </c>
      <c r="D808" s="84"/>
      <c r="E808" s="85"/>
      <c r="F808" s="86"/>
      <c r="G808" s="87"/>
    </row>
    <row r="809" spans="1:13" s="1" customFormat="1" ht="30" hidden="1" customHeight="1" x14ac:dyDescent="0.25">
      <c r="A809" s="1">
        <f>A818</f>
        <v>0</v>
      </c>
      <c r="C809" s="88" t="s">
        <v>6</v>
      </c>
      <c r="D809" s="89"/>
      <c r="E809" s="90"/>
      <c r="F809" s="91"/>
      <c r="G809" s="92"/>
      <c r="M809" s="5"/>
    </row>
    <row r="810" spans="1:13" s="1" customFormat="1" ht="19.5" hidden="1" customHeight="1" x14ac:dyDescent="0.25">
      <c r="A810" s="1">
        <f>A818*A786</f>
        <v>0</v>
      </c>
      <c r="C810" s="83" t="s">
        <v>7</v>
      </c>
      <c r="D810" s="84"/>
      <c r="E810" s="85"/>
      <c r="F810" s="86"/>
      <c r="G810" s="87"/>
    </row>
    <row r="811" spans="1:13" s="1" customFormat="1" ht="19.5" hidden="1" customHeight="1" x14ac:dyDescent="0.25">
      <c r="A811" s="1">
        <f>A818*A786</f>
        <v>0</v>
      </c>
      <c r="C811" s="83" t="s">
        <v>8</v>
      </c>
      <c r="D811" s="84"/>
      <c r="E811" s="85"/>
      <c r="F811" s="86"/>
      <c r="G811" s="87"/>
    </row>
    <row r="812" spans="1:13" s="1" customFormat="1" ht="19.5" hidden="1" customHeight="1" x14ac:dyDescent="0.25">
      <c r="A812" s="1">
        <f>A818*A786</f>
        <v>0</v>
      </c>
      <c r="C812" s="83" t="s">
        <v>9</v>
      </c>
      <c r="D812" s="84"/>
      <c r="E812" s="85"/>
      <c r="F812" s="86"/>
      <c r="G812" s="87"/>
    </row>
    <row r="813" spans="1:13" s="1" customFormat="1" ht="19.5" hidden="1" customHeight="1" x14ac:dyDescent="0.25">
      <c r="A813" s="1">
        <f>A818*A786</f>
        <v>0</v>
      </c>
      <c r="C813" s="83" t="s">
        <v>10</v>
      </c>
      <c r="D813" s="84"/>
      <c r="E813" s="85"/>
      <c r="F813" s="86"/>
      <c r="G813" s="87"/>
    </row>
    <row r="814" spans="1:13" s="1" customFormat="1" ht="19.5" hidden="1" customHeight="1" x14ac:dyDescent="0.25">
      <c r="A814" s="1">
        <f>A818*A786</f>
        <v>0</v>
      </c>
      <c r="C814" s="83" t="s">
        <v>11</v>
      </c>
      <c r="D814" s="84"/>
      <c r="E814" s="85"/>
      <c r="F814" s="86"/>
      <c r="G814" s="87"/>
    </row>
    <row r="815" spans="1:13" s="1" customFormat="1" ht="19.5" hidden="1" customHeight="1" thickBot="1" x14ac:dyDescent="0.3">
      <c r="A815" s="1">
        <f>A818*A786</f>
        <v>0</v>
      </c>
      <c r="C815" s="71" t="s">
        <v>12</v>
      </c>
      <c r="D815" s="72"/>
      <c r="E815" s="73"/>
      <c r="F815" s="74"/>
      <c r="G815" s="75"/>
    </row>
    <row r="816" spans="1:13" hidden="1" x14ac:dyDescent="0.25">
      <c r="A816" s="1">
        <f>A818*A786</f>
        <v>0</v>
      </c>
    </row>
    <row r="817" spans="1:11" hidden="1" x14ac:dyDescent="0.25">
      <c r="A817" s="1">
        <f>A818*A786</f>
        <v>0</v>
      </c>
    </row>
    <row r="818" spans="1:11" hidden="1" x14ac:dyDescent="0.25">
      <c r="A818">
        <f>IF(D818&lt;&gt;"",1,0)</f>
        <v>0</v>
      </c>
      <c r="B818" s="76" t="s">
        <v>13</v>
      </c>
      <c r="C818" s="76"/>
      <c r="D818" s="77" t="str">
        <f>IF([1]summary!$B$51&lt;&gt;"",[1]summary!$B$51,"")</f>
        <v/>
      </c>
      <c r="E818" s="77"/>
      <c r="F818" s="77"/>
      <c r="G818" s="77"/>
      <c r="H818" s="77"/>
      <c r="I818" s="77"/>
      <c r="J818" s="77"/>
      <c r="K818" s="8"/>
    </row>
    <row r="819" spans="1:11" hidden="1" x14ac:dyDescent="0.25">
      <c r="A819" s="1">
        <f>A818</f>
        <v>0</v>
      </c>
    </row>
    <row r="820" spans="1:11" ht="54.95" hidden="1" customHeight="1" thickBot="1" x14ac:dyDescent="0.3">
      <c r="A820" s="1">
        <f>A818</f>
        <v>0</v>
      </c>
      <c r="B820" s="78" t="s">
        <v>14</v>
      </c>
      <c r="C820" s="79"/>
      <c r="D820" s="80"/>
      <c r="E820" s="81" t="s">
        <v>30</v>
      </c>
      <c r="F820" s="82"/>
      <c r="G820" s="10" t="s">
        <v>31</v>
      </c>
      <c r="H820" s="9" t="s">
        <v>15</v>
      </c>
      <c r="I820" s="10" t="s">
        <v>16</v>
      </c>
      <c r="J820" s="28" t="s">
        <v>17</v>
      </c>
      <c r="K820" s="28" t="s">
        <v>18</v>
      </c>
    </row>
    <row r="821" spans="1:11" ht="25.5" hidden="1" customHeight="1" x14ac:dyDescent="0.25">
      <c r="A821" s="1">
        <f>A818</f>
        <v>0</v>
      </c>
      <c r="B821" s="47" t="s">
        <v>32</v>
      </c>
      <c r="C821" s="48"/>
      <c r="D821" s="29"/>
      <c r="E821" s="65"/>
      <c r="F821" s="66"/>
      <c r="G821" s="30" t="s">
        <v>33</v>
      </c>
      <c r="H821" s="12"/>
      <c r="I821" s="13"/>
      <c r="J821" s="14" t="str">
        <f t="shared" ref="J821:J828" si="27">IF(AND(H821&lt;&gt;"",I821&lt;&gt;""),H821*I821,"")</f>
        <v/>
      </c>
      <c r="K821" s="15" t="str">
        <f>IF(J821&lt;&gt;"",J821*IF(E809="platiteľ DPH",1.2,1),"")</f>
        <v/>
      </c>
    </row>
    <row r="822" spans="1:11" ht="25.5" hidden="1" customHeight="1" x14ac:dyDescent="0.25">
      <c r="A822" s="1">
        <f>A818</f>
        <v>0</v>
      </c>
      <c r="B822" s="63"/>
      <c r="C822" s="64"/>
      <c r="D822" s="31"/>
      <c r="E822" s="67"/>
      <c r="F822" s="68"/>
      <c r="G822" s="32" t="s">
        <v>33</v>
      </c>
      <c r="H822" s="33"/>
      <c r="I822" s="34"/>
      <c r="J822" s="35" t="str">
        <f t="shared" si="27"/>
        <v/>
      </c>
      <c r="K822" s="36" t="str">
        <f t="shared" ref="K822:K828" si="28">IF(J822&lt;&gt;"",J822*IF(E810="platiteľ DPH",1.2,1),"")</f>
        <v/>
      </c>
    </row>
    <row r="823" spans="1:11" ht="25.5" hidden="1" customHeight="1" thickBot="1" x14ac:dyDescent="0.3">
      <c r="A823" s="1">
        <f>A818</f>
        <v>0</v>
      </c>
      <c r="B823" s="49"/>
      <c r="C823" s="50"/>
      <c r="D823" s="37"/>
      <c r="E823" s="69"/>
      <c r="F823" s="70"/>
      <c r="G823" s="38" t="s">
        <v>33</v>
      </c>
      <c r="H823" s="39"/>
      <c r="I823" s="40"/>
      <c r="J823" s="41" t="str">
        <f t="shared" si="27"/>
        <v/>
      </c>
      <c r="K823" s="42" t="str">
        <f t="shared" si="28"/>
        <v/>
      </c>
    </row>
    <row r="824" spans="1:11" ht="25.5" hidden="1" customHeight="1" x14ac:dyDescent="0.25">
      <c r="A824" s="1">
        <f>A818</f>
        <v>0</v>
      </c>
      <c r="B824" s="47" t="s">
        <v>34</v>
      </c>
      <c r="C824" s="48"/>
      <c r="D824" s="29"/>
      <c r="E824" s="65"/>
      <c r="F824" s="66"/>
      <c r="G824" s="30" t="s">
        <v>33</v>
      </c>
      <c r="H824" s="12"/>
      <c r="I824" s="13"/>
      <c r="J824" s="14" t="str">
        <f t="shared" si="27"/>
        <v/>
      </c>
      <c r="K824" s="15" t="str">
        <f t="shared" si="28"/>
        <v/>
      </c>
    </row>
    <row r="825" spans="1:11" ht="25.5" hidden="1" customHeight="1" x14ac:dyDescent="0.25">
      <c r="A825" s="1">
        <f>A818</f>
        <v>0</v>
      </c>
      <c r="B825" s="63"/>
      <c r="C825" s="64"/>
      <c r="D825" s="31"/>
      <c r="E825" s="67"/>
      <c r="F825" s="68"/>
      <c r="G825" s="32" t="s">
        <v>33</v>
      </c>
      <c r="H825" s="33"/>
      <c r="I825" s="34"/>
      <c r="J825" s="35" t="str">
        <f t="shared" si="27"/>
        <v/>
      </c>
      <c r="K825" s="36" t="str">
        <f t="shared" si="28"/>
        <v/>
      </c>
    </row>
    <row r="826" spans="1:11" ht="25.5" hidden="1" customHeight="1" thickBot="1" x14ac:dyDescent="0.3">
      <c r="A826" s="1">
        <f>A818</f>
        <v>0</v>
      </c>
      <c r="B826" s="49"/>
      <c r="C826" s="50"/>
      <c r="D826" s="37"/>
      <c r="E826" s="69"/>
      <c r="F826" s="70"/>
      <c r="G826" s="38" t="s">
        <v>33</v>
      </c>
      <c r="H826" s="39"/>
      <c r="I826" s="40"/>
      <c r="J826" s="41" t="str">
        <f t="shared" si="27"/>
        <v/>
      </c>
      <c r="K826" s="42" t="str">
        <f t="shared" si="28"/>
        <v/>
      </c>
    </row>
    <row r="827" spans="1:11" ht="25.5" hidden="1" customHeight="1" x14ac:dyDescent="0.25">
      <c r="A827" s="1">
        <f>A818</f>
        <v>0</v>
      </c>
      <c r="B827" s="47" t="s">
        <v>35</v>
      </c>
      <c r="C827" s="48"/>
      <c r="D827" s="29" t="s">
        <v>36</v>
      </c>
      <c r="E827" s="51" t="s">
        <v>37</v>
      </c>
      <c r="F827" s="52"/>
      <c r="G827" s="30" t="s">
        <v>37</v>
      </c>
      <c r="H827" s="12"/>
      <c r="I827" s="13">
        <v>1</v>
      </c>
      <c r="J827" s="43" t="str">
        <f t="shared" si="27"/>
        <v/>
      </c>
      <c r="K827" s="44" t="str">
        <f t="shared" si="28"/>
        <v/>
      </c>
    </row>
    <row r="828" spans="1:11" ht="25.5" hidden="1" customHeight="1" thickBot="1" x14ac:dyDescent="0.3">
      <c r="A828" s="1">
        <f>A818</f>
        <v>0</v>
      </c>
      <c r="B828" s="49"/>
      <c r="C828" s="50"/>
      <c r="D828" s="37" t="s">
        <v>38</v>
      </c>
      <c r="E828" s="53" t="s">
        <v>37</v>
      </c>
      <c r="F828" s="54"/>
      <c r="G828" s="38" t="s">
        <v>37</v>
      </c>
      <c r="H828" s="39"/>
      <c r="I828" s="40">
        <v>1</v>
      </c>
      <c r="J828" s="41" t="str">
        <f t="shared" si="27"/>
        <v/>
      </c>
      <c r="K828" s="42" t="str">
        <f t="shared" si="28"/>
        <v/>
      </c>
    </row>
    <row r="829" spans="1:11" ht="25.5" hidden="1" customHeight="1" thickBot="1" x14ac:dyDescent="0.3">
      <c r="A829" s="1">
        <f>A818</f>
        <v>0</v>
      </c>
      <c r="B829" s="16"/>
      <c r="C829" s="17"/>
      <c r="D829" s="17"/>
      <c r="E829" s="17"/>
      <c r="F829" s="17"/>
      <c r="G829" s="17"/>
      <c r="H829" s="18"/>
      <c r="I829" s="18" t="s">
        <v>20</v>
      </c>
      <c r="J829" s="19" t="str">
        <f>IF(SUM(J821:J828)&gt;0,SUM(J821:J828),"")</f>
        <v/>
      </c>
      <c r="K829" s="19" t="str">
        <f>IF(SUM(K821:K828)&gt;0,SUM(K821:K828),"")</f>
        <v/>
      </c>
    </row>
    <row r="830" spans="1:11" hidden="1" x14ac:dyDescent="0.25">
      <c r="A830" s="1">
        <f>A818</f>
        <v>0</v>
      </c>
      <c r="B830" s="20" t="s">
        <v>21</v>
      </c>
    </row>
    <row r="831" spans="1:11" hidden="1" x14ac:dyDescent="0.25">
      <c r="A831" s="1">
        <f>A818</f>
        <v>0</v>
      </c>
    </row>
    <row r="832" spans="1:11" hidden="1" x14ac:dyDescent="0.25">
      <c r="A832" s="1">
        <f>A818</f>
        <v>0</v>
      </c>
    </row>
    <row r="833" spans="1:13" ht="15" hidden="1" customHeight="1" x14ac:dyDescent="0.25">
      <c r="A833" s="1">
        <f>A818*IF(COUNT([1]summary!$I$71:$I$80)=0,1,0)</f>
        <v>0</v>
      </c>
      <c r="C833" s="55" t="s">
        <v>22</v>
      </c>
      <c r="D833" s="56"/>
      <c r="E833" s="56"/>
      <c r="F833" s="56"/>
      <c r="G833" s="56"/>
      <c r="H833" s="56"/>
      <c r="I833" s="56"/>
      <c r="J833" s="57"/>
    </row>
    <row r="834" spans="1:13" hidden="1" x14ac:dyDescent="0.25">
      <c r="A834" s="1">
        <f>A833</f>
        <v>0</v>
      </c>
      <c r="C834" s="58"/>
      <c r="D834" s="59"/>
      <c r="E834" s="59"/>
      <c r="F834" s="59"/>
      <c r="G834" s="59"/>
      <c r="H834" s="59"/>
      <c r="I834" s="59"/>
      <c r="J834" s="60"/>
    </row>
    <row r="835" spans="1:13" hidden="1" x14ac:dyDescent="0.25">
      <c r="A835" s="1">
        <f>A833</f>
        <v>0</v>
      </c>
    </row>
    <row r="836" spans="1:13" hidden="1" x14ac:dyDescent="0.25">
      <c r="A836" s="1">
        <f>A833</f>
        <v>0</v>
      </c>
    </row>
    <row r="837" spans="1:13" hidden="1" x14ac:dyDescent="0.25">
      <c r="A837" s="1">
        <f>A818*IF([1]summary!$F$12='Príloha č. 2'!M837,1,0)</f>
        <v>0</v>
      </c>
      <c r="B837" s="61" t="s">
        <v>23</v>
      </c>
      <c r="C837" s="61"/>
      <c r="D837" s="61"/>
      <c r="E837" s="61"/>
      <c r="F837" s="61"/>
      <c r="G837" s="61"/>
      <c r="H837" s="61"/>
      <c r="I837" s="61"/>
      <c r="J837" s="61"/>
      <c r="K837" s="61"/>
      <c r="M837" s="5" t="s">
        <v>24</v>
      </c>
    </row>
    <row r="838" spans="1:13" hidden="1" x14ac:dyDescent="0.25">
      <c r="A838" s="1">
        <f>A837</f>
        <v>0</v>
      </c>
    </row>
    <row r="839" spans="1:13" ht="15" hidden="1" customHeight="1" x14ac:dyDescent="0.25">
      <c r="A839" s="1">
        <f>A837</f>
        <v>0</v>
      </c>
      <c r="B839" s="62" t="s">
        <v>25</v>
      </c>
      <c r="C839" s="62"/>
      <c r="D839" s="62"/>
      <c r="E839" s="62"/>
      <c r="F839" s="62"/>
      <c r="G839" s="62"/>
      <c r="H839" s="62"/>
      <c r="I839" s="62"/>
      <c r="J839" s="62"/>
      <c r="K839" s="62"/>
    </row>
    <row r="840" spans="1:13" hidden="1" x14ac:dyDescent="0.25">
      <c r="A840" s="1">
        <f>A837</f>
        <v>0</v>
      </c>
      <c r="B840" s="62"/>
      <c r="C840" s="62"/>
      <c r="D840" s="62"/>
      <c r="E840" s="62"/>
      <c r="F840" s="62"/>
      <c r="G840" s="62"/>
      <c r="H840" s="62"/>
      <c r="I840" s="62"/>
      <c r="J840" s="62"/>
      <c r="K840" s="62"/>
    </row>
    <row r="841" spans="1:13" hidden="1" x14ac:dyDescent="0.25">
      <c r="A841" s="1">
        <f>A837</f>
        <v>0</v>
      </c>
    </row>
    <row r="842" spans="1:13" hidden="1" x14ac:dyDescent="0.25">
      <c r="A842" s="1">
        <f>A843</f>
        <v>0</v>
      </c>
    </row>
    <row r="843" spans="1:13" hidden="1" x14ac:dyDescent="0.25">
      <c r="A843" s="1">
        <f>A818*IF(COUNT([1]summary!$I$71:$I$80)=0,IF([1]summary!$G$20="všetky predmety spolu",0,1),IF([1]summary!$E$58="cenové ponuky komplexne",0,1))</f>
        <v>0</v>
      </c>
      <c r="C843" s="21" t="s">
        <v>26</v>
      </c>
      <c r="D843" s="22"/>
    </row>
    <row r="844" spans="1:13" s="23" customFormat="1" hidden="1" x14ac:dyDescent="0.25">
      <c r="A844" s="1">
        <f>A843</f>
        <v>0</v>
      </c>
      <c r="C844" s="21"/>
    </row>
    <row r="845" spans="1:13" s="23" customFormat="1" ht="15" hidden="1" customHeight="1" x14ac:dyDescent="0.25">
      <c r="A845" s="1">
        <f>A843</f>
        <v>0</v>
      </c>
      <c r="C845" s="21" t="s">
        <v>27</v>
      </c>
      <c r="D845" s="22"/>
      <c r="G845" s="24"/>
      <c r="H845" s="24"/>
      <c r="I845" s="24"/>
      <c r="J845" s="24"/>
      <c r="K845" s="24"/>
    </row>
    <row r="846" spans="1:13" s="23" customFormat="1" hidden="1" x14ac:dyDescent="0.25">
      <c r="A846" s="1">
        <f>A843</f>
        <v>0</v>
      </c>
      <c r="F846" s="25"/>
      <c r="G846" s="45" t="str">
        <f>"podpis a pečiatka "&amp;IF(COUNT([1]summary!$I$71:$I$80)=0,"navrhovateľa","dodávateľa")</f>
        <v>podpis a pečiatka navrhovateľa</v>
      </c>
      <c r="H846" s="45"/>
      <c r="I846" s="45"/>
      <c r="J846" s="45"/>
      <c r="K846" s="45"/>
    </row>
    <row r="847" spans="1:13" s="23" customFormat="1" hidden="1" x14ac:dyDescent="0.25">
      <c r="A847" s="1">
        <f>A843</f>
        <v>0</v>
      </c>
      <c r="F847" s="25"/>
      <c r="G847" s="26"/>
      <c r="H847" s="26"/>
      <c r="I847" s="26"/>
      <c r="J847" s="26"/>
      <c r="K847" s="26"/>
    </row>
    <row r="848" spans="1:13" ht="15" hidden="1" customHeight="1" x14ac:dyDescent="0.25">
      <c r="A848" s="1">
        <f>A843*IF(COUNT([1]summary!$I$71:$I$80)=0,1,0)</f>
        <v>0</v>
      </c>
      <c r="B848" s="46" t="s">
        <v>28</v>
      </c>
      <c r="C848" s="46"/>
      <c r="D848" s="46"/>
      <c r="E848" s="46"/>
      <c r="F848" s="46"/>
      <c r="G848" s="46"/>
      <c r="H848" s="46"/>
      <c r="I848" s="46"/>
      <c r="J848" s="46"/>
      <c r="K848" s="46"/>
      <c r="L848" s="27"/>
    </row>
    <row r="849" spans="1:13" hidden="1" x14ac:dyDescent="0.25">
      <c r="A849" s="1">
        <f>A848</f>
        <v>0</v>
      </c>
      <c r="B849" s="46"/>
      <c r="C849" s="46"/>
      <c r="D849" s="46"/>
      <c r="E849" s="46"/>
      <c r="F849" s="46"/>
      <c r="G849" s="46"/>
      <c r="H849" s="46"/>
      <c r="I849" s="46"/>
      <c r="J849" s="46"/>
      <c r="K849" s="46"/>
      <c r="L849" s="27"/>
    </row>
    <row r="850" spans="1:13" ht="15" hidden="1" customHeight="1" x14ac:dyDescent="0.25">
      <c r="A850" s="1">
        <f>A843*IF(A848=1,0,1)</f>
        <v>0</v>
      </c>
      <c r="B850" s="46" t="s">
        <v>29</v>
      </c>
      <c r="C850" s="46"/>
      <c r="D850" s="46"/>
      <c r="E850" s="46"/>
      <c r="F850" s="46"/>
      <c r="G850" s="46"/>
      <c r="H850" s="46"/>
      <c r="I850" s="46"/>
      <c r="J850" s="46"/>
      <c r="K850" s="46"/>
      <c r="L850" s="27"/>
    </row>
    <row r="851" spans="1:13" hidden="1" x14ac:dyDescent="0.25">
      <c r="A851" s="1">
        <f>A850</f>
        <v>0</v>
      </c>
      <c r="B851" s="46"/>
      <c r="C851" s="46"/>
      <c r="D851" s="46"/>
      <c r="E851" s="46"/>
      <c r="F851" s="46"/>
      <c r="G851" s="46"/>
      <c r="H851" s="46"/>
      <c r="I851" s="46"/>
      <c r="J851" s="46"/>
      <c r="K851" s="46"/>
      <c r="L851" s="27"/>
    </row>
    <row r="852" spans="1:13" s="1" customFormat="1" ht="21" hidden="1" x14ac:dyDescent="0.25">
      <c r="A852" s="1">
        <f>A875*A843</f>
        <v>0</v>
      </c>
      <c r="B852" s="3"/>
      <c r="C852" s="4"/>
      <c r="D852" s="4"/>
      <c r="E852" s="4"/>
      <c r="F852" s="4"/>
      <c r="G852" s="4"/>
      <c r="H852" s="4"/>
      <c r="I852" s="4"/>
      <c r="J852" s="95" t="str">
        <f>IF(COUNT([1]summary!$I$71:$I$80)=0,'[1]Výzva na prieskum trhu'!$C$149,'[1]Výzva na predloženie CP'!$B$414)</f>
        <v xml:space="preserve">Príloha č. 2: </v>
      </c>
      <c r="K852" s="95"/>
    </row>
    <row r="853" spans="1:13" s="1" customFormat="1" ht="23.25" hidden="1" x14ac:dyDescent="0.25">
      <c r="A853" s="1">
        <f>A875*A843</f>
        <v>0</v>
      </c>
      <c r="B853" s="96" t="str">
        <f>IF(COUNT([1]summary!$I$71:$I$80)=0,'[1]Výzva na prieskum trhu'!$B$2,'[1]Výzva na predloženie CP'!$B$2)</f>
        <v>Výzva na predloženie ponúk - prieskum trhu</v>
      </c>
      <c r="C853" s="96"/>
      <c r="D853" s="96"/>
      <c r="E853" s="96"/>
      <c r="F853" s="96"/>
      <c r="G853" s="96"/>
      <c r="H853" s="96"/>
      <c r="I853" s="96"/>
      <c r="J853" s="96"/>
      <c r="K853" s="96"/>
      <c r="M853" s="5"/>
    </row>
    <row r="854" spans="1:13" s="1" customFormat="1" hidden="1" x14ac:dyDescent="0.25">
      <c r="A854" s="1">
        <f>A875*A843</f>
        <v>0</v>
      </c>
      <c r="B854" s="6"/>
      <c r="C854" s="6"/>
      <c r="D854" s="6"/>
      <c r="E854" s="6"/>
      <c r="F854" s="6"/>
      <c r="G854" s="6"/>
      <c r="H854" s="6"/>
      <c r="I854" s="6"/>
      <c r="J854" s="6"/>
      <c r="K854" s="6"/>
      <c r="M854" s="5"/>
    </row>
    <row r="855" spans="1:13" s="1" customFormat="1" ht="23.25" hidden="1" x14ac:dyDescent="0.25">
      <c r="A855" s="1">
        <f>A875*A843</f>
        <v>0</v>
      </c>
      <c r="B855" s="96" t="str">
        <f>IF(COUNT([1]summary!$I$71:$I$80)=0,'[1]Výzva na prieskum trhu'!$E$164,'[1]Výzva na predloženie CP'!$E$429)</f>
        <v>Cenová ponuka - časť 16</v>
      </c>
      <c r="C855" s="96"/>
      <c r="D855" s="96"/>
      <c r="E855" s="96"/>
      <c r="F855" s="96"/>
      <c r="G855" s="96"/>
      <c r="H855" s="96"/>
      <c r="I855" s="96"/>
      <c r="J855" s="96"/>
      <c r="K855" s="96"/>
      <c r="M855" s="5"/>
    </row>
    <row r="856" spans="1:13" hidden="1" x14ac:dyDescent="0.25">
      <c r="A856" s="1">
        <f>A875*A843</f>
        <v>0</v>
      </c>
    </row>
    <row r="857" spans="1:13" ht="15" hidden="1" customHeight="1" x14ac:dyDescent="0.25">
      <c r="A857" s="1">
        <f>A875*A843</f>
        <v>0</v>
      </c>
      <c r="B857" s="62" t="s">
        <v>1</v>
      </c>
      <c r="C857" s="62"/>
      <c r="D857" s="62"/>
      <c r="E857" s="62"/>
      <c r="F857" s="62"/>
      <c r="G857" s="62"/>
      <c r="H857" s="62"/>
      <c r="I857" s="62"/>
      <c r="J857" s="62"/>
      <c r="K857" s="62"/>
    </row>
    <row r="858" spans="1:13" hidden="1" x14ac:dyDescent="0.25">
      <c r="A858" s="1">
        <f>A875*A843</f>
        <v>0</v>
      </c>
      <c r="B858" s="62"/>
      <c r="C858" s="62"/>
      <c r="D858" s="62"/>
      <c r="E858" s="62"/>
      <c r="F858" s="62"/>
      <c r="G858" s="62"/>
      <c r="H858" s="62"/>
      <c r="I858" s="62"/>
      <c r="J858" s="62"/>
      <c r="K858" s="62"/>
    </row>
    <row r="859" spans="1:13" hidden="1" x14ac:dyDescent="0.25">
      <c r="A859" s="1">
        <f>A875*A843</f>
        <v>0</v>
      </c>
      <c r="B859" s="62"/>
      <c r="C859" s="62"/>
      <c r="D859" s="62"/>
      <c r="E859" s="62"/>
      <c r="F859" s="62"/>
      <c r="G859" s="62"/>
      <c r="H859" s="62"/>
      <c r="I859" s="62"/>
      <c r="J859" s="62"/>
      <c r="K859" s="62"/>
    </row>
    <row r="860" spans="1:13" hidden="1" x14ac:dyDescent="0.25">
      <c r="A860" s="1">
        <f>A875*A843</f>
        <v>0</v>
      </c>
    </row>
    <row r="861" spans="1:13" s="1" customFormat="1" ht="19.5" hidden="1" customHeight="1" thickBot="1" x14ac:dyDescent="0.3">
      <c r="A861" s="1">
        <f>A875*A843</f>
        <v>0</v>
      </c>
      <c r="C861" s="122" t="str">
        <f>"Identifikačné údaje "&amp;IF(OR([1]summary!$K$41="",[1]summary!$K$41&gt;=[1]summary!$K$39),"navrhovateľa:","dodávateľa:")</f>
        <v>Identifikačné údaje navrhovateľa:</v>
      </c>
      <c r="D861" s="123"/>
      <c r="E861" s="123"/>
      <c r="F861" s="123"/>
      <c r="G861" s="124"/>
    </row>
    <row r="862" spans="1:13" s="1" customFormat="1" ht="19.5" hidden="1" customHeight="1" x14ac:dyDescent="0.25">
      <c r="A862" s="1">
        <f>A875*A843</f>
        <v>0</v>
      </c>
      <c r="C862" s="125" t="s">
        <v>2</v>
      </c>
      <c r="D862" s="126"/>
      <c r="E862" s="127"/>
      <c r="F862" s="128"/>
      <c r="G862" s="129"/>
    </row>
    <row r="863" spans="1:13" s="1" customFormat="1" ht="39" hidden="1" customHeight="1" x14ac:dyDescent="0.25">
      <c r="A863" s="1">
        <f>A875*A843</f>
        <v>0</v>
      </c>
      <c r="C863" s="130" t="s">
        <v>3</v>
      </c>
      <c r="D863" s="131"/>
      <c r="E863" s="90"/>
      <c r="F863" s="91"/>
      <c r="G863" s="92"/>
    </row>
    <row r="864" spans="1:13" s="1" customFormat="1" ht="19.5" hidden="1" customHeight="1" x14ac:dyDescent="0.25">
      <c r="A864" s="1">
        <f>A875*A843</f>
        <v>0</v>
      </c>
      <c r="C864" s="115" t="s">
        <v>4</v>
      </c>
      <c r="D864" s="116"/>
      <c r="E864" s="90"/>
      <c r="F864" s="91"/>
      <c r="G864" s="92"/>
    </row>
    <row r="865" spans="1:13" s="1" customFormat="1" ht="19.5" hidden="1" customHeight="1" x14ac:dyDescent="0.25">
      <c r="A865" s="1">
        <f>A875*A843</f>
        <v>0</v>
      </c>
      <c r="C865" s="115" t="s">
        <v>5</v>
      </c>
      <c r="D865" s="116"/>
      <c r="E865" s="90"/>
      <c r="F865" s="91"/>
      <c r="G865" s="92"/>
    </row>
    <row r="866" spans="1:13" s="1" customFormat="1" ht="30" hidden="1" customHeight="1" x14ac:dyDescent="0.25">
      <c r="A866" s="1">
        <f>A875</f>
        <v>0</v>
      </c>
      <c r="C866" s="88" t="s">
        <v>6</v>
      </c>
      <c r="D866" s="89"/>
      <c r="E866" s="90"/>
      <c r="F866" s="91"/>
      <c r="G866" s="92"/>
      <c r="M866" s="5"/>
    </row>
    <row r="867" spans="1:13" s="1" customFormat="1" ht="19.5" hidden="1" customHeight="1" x14ac:dyDescent="0.25">
      <c r="A867" s="1">
        <f>A875*A843</f>
        <v>0</v>
      </c>
      <c r="C867" s="115" t="s">
        <v>7</v>
      </c>
      <c r="D867" s="116"/>
      <c r="E867" s="90"/>
      <c r="F867" s="91"/>
      <c r="G867" s="92"/>
    </row>
    <row r="868" spans="1:13" s="1" customFormat="1" ht="19.5" hidden="1" customHeight="1" x14ac:dyDescent="0.25">
      <c r="A868" s="1">
        <f>A875*A843</f>
        <v>0</v>
      </c>
      <c r="C868" s="115" t="s">
        <v>8</v>
      </c>
      <c r="D868" s="116"/>
      <c r="E868" s="90"/>
      <c r="F868" s="91"/>
      <c r="G868" s="92"/>
    </row>
    <row r="869" spans="1:13" s="1" customFormat="1" ht="19.5" hidden="1" customHeight="1" x14ac:dyDescent="0.25">
      <c r="A869" s="1">
        <f>A875*A843</f>
        <v>0</v>
      </c>
      <c r="C869" s="115" t="s">
        <v>9</v>
      </c>
      <c r="D869" s="116"/>
      <c r="E869" s="90"/>
      <c r="F869" s="91"/>
      <c r="G869" s="92"/>
    </row>
    <row r="870" spans="1:13" s="1" customFormat="1" ht="19.5" hidden="1" customHeight="1" x14ac:dyDescent="0.25">
      <c r="A870" s="1">
        <f>A875*A843</f>
        <v>0</v>
      </c>
      <c r="C870" s="115" t="s">
        <v>10</v>
      </c>
      <c r="D870" s="116"/>
      <c r="E870" s="90"/>
      <c r="F870" s="91"/>
      <c r="G870" s="92"/>
    </row>
    <row r="871" spans="1:13" s="1" customFormat="1" ht="19.5" hidden="1" customHeight="1" x14ac:dyDescent="0.25">
      <c r="A871" s="1">
        <f>A875*A843</f>
        <v>0</v>
      </c>
      <c r="C871" s="115" t="s">
        <v>11</v>
      </c>
      <c r="D871" s="116"/>
      <c r="E871" s="90"/>
      <c r="F871" s="91"/>
      <c r="G871" s="92"/>
    </row>
    <row r="872" spans="1:13" s="1" customFormat="1" ht="19.5" hidden="1" customHeight="1" thickBot="1" x14ac:dyDescent="0.3">
      <c r="A872" s="1">
        <f>A875*A843</f>
        <v>0</v>
      </c>
      <c r="C872" s="117" t="s">
        <v>12</v>
      </c>
      <c r="D872" s="118"/>
      <c r="E872" s="119"/>
      <c r="F872" s="120"/>
      <c r="G872" s="121"/>
    </row>
    <row r="873" spans="1:13" hidden="1" x14ac:dyDescent="0.25">
      <c r="A873" s="1">
        <f>A875*A843</f>
        <v>0</v>
      </c>
    </row>
    <row r="874" spans="1:13" hidden="1" x14ac:dyDescent="0.25">
      <c r="A874" s="1">
        <f>A875*A843</f>
        <v>0</v>
      </c>
    </row>
    <row r="875" spans="1:13" hidden="1" x14ac:dyDescent="0.25">
      <c r="A875">
        <f>IF(D875&lt;&gt;"",1,0)</f>
        <v>0</v>
      </c>
      <c r="B875" s="76" t="s">
        <v>13</v>
      </c>
      <c r="C875" s="76"/>
      <c r="D875" s="77" t="str">
        <f>IF([1]summary!$B$52&lt;&gt;"",[1]summary!$B$52,"")</f>
        <v/>
      </c>
      <c r="E875" s="77"/>
      <c r="F875" s="77"/>
      <c r="G875" s="77"/>
      <c r="H875" s="77"/>
      <c r="I875" s="77"/>
      <c r="J875" s="77"/>
      <c r="K875" s="8"/>
    </row>
    <row r="876" spans="1:13" hidden="1" x14ac:dyDescent="0.25">
      <c r="A876" s="1">
        <f>A875</f>
        <v>0</v>
      </c>
    </row>
    <row r="877" spans="1:13" ht="54.95" hidden="1" customHeight="1" thickBot="1" x14ac:dyDescent="0.3">
      <c r="A877" s="1">
        <f>A875</f>
        <v>0</v>
      </c>
      <c r="B877" s="78" t="s">
        <v>14</v>
      </c>
      <c r="C877" s="79"/>
      <c r="D877" s="80"/>
      <c r="E877" s="81" t="s">
        <v>30</v>
      </c>
      <c r="F877" s="82"/>
      <c r="G877" s="10" t="s">
        <v>31</v>
      </c>
      <c r="H877" s="9" t="s">
        <v>15</v>
      </c>
      <c r="I877" s="10" t="s">
        <v>16</v>
      </c>
      <c r="J877" s="28" t="s">
        <v>17</v>
      </c>
      <c r="K877" s="28" t="s">
        <v>18</v>
      </c>
    </row>
    <row r="878" spans="1:13" ht="25.5" hidden="1" customHeight="1" x14ac:dyDescent="0.25">
      <c r="A878" s="1">
        <f>A875</f>
        <v>0</v>
      </c>
      <c r="B878" s="47" t="s">
        <v>32</v>
      </c>
      <c r="C878" s="48"/>
      <c r="D878" s="29"/>
      <c r="E878" s="105"/>
      <c r="F878" s="106"/>
      <c r="G878" s="30" t="s">
        <v>33</v>
      </c>
      <c r="H878" s="12"/>
      <c r="I878" s="13"/>
      <c r="J878" s="14" t="str">
        <f t="shared" ref="J878:J885" si="29">IF(AND(H878&lt;&gt;"",I878&lt;&gt;""),H878*I878,"")</f>
        <v/>
      </c>
      <c r="K878" s="15" t="str">
        <f>IF(J878&lt;&gt;"",J878*IF(E866="platiteľ DPH",1.2,1),"")</f>
        <v/>
      </c>
    </row>
    <row r="879" spans="1:13" ht="25.5" hidden="1" customHeight="1" x14ac:dyDescent="0.25">
      <c r="A879" s="1">
        <f>A875</f>
        <v>0</v>
      </c>
      <c r="B879" s="63"/>
      <c r="C879" s="64"/>
      <c r="D879" s="31"/>
      <c r="E879" s="107"/>
      <c r="F879" s="108"/>
      <c r="G879" s="32" t="s">
        <v>33</v>
      </c>
      <c r="H879" s="33"/>
      <c r="I879" s="34"/>
      <c r="J879" s="35" t="str">
        <f t="shared" si="29"/>
        <v/>
      </c>
      <c r="K879" s="36" t="str">
        <f t="shared" ref="K879:K885" si="30">IF(J879&lt;&gt;"",J879*IF(E867="platiteľ DPH",1.2,1),"")</f>
        <v/>
      </c>
    </row>
    <row r="880" spans="1:13" ht="25.5" hidden="1" customHeight="1" thickBot="1" x14ac:dyDescent="0.3">
      <c r="A880" s="1">
        <f>A875</f>
        <v>0</v>
      </c>
      <c r="B880" s="49"/>
      <c r="C880" s="50"/>
      <c r="D880" s="37"/>
      <c r="E880" s="109"/>
      <c r="F880" s="110"/>
      <c r="G880" s="38" t="s">
        <v>33</v>
      </c>
      <c r="H880" s="39"/>
      <c r="I880" s="40"/>
      <c r="J880" s="41" t="str">
        <f t="shared" si="29"/>
        <v/>
      </c>
      <c r="K880" s="42" t="str">
        <f t="shared" si="30"/>
        <v/>
      </c>
    </row>
    <row r="881" spans="1:13" ht="25.5" hidden="1" customHeight="1" x14ac:dyDescent="0.25">
      <c r="A881" s="1">
        <f>A875</f>
        <v>0</v>
      </c>
      <c r="B881" s="47" t="s">
        <v>34</v>
      </c>
      <c r="C881" s="48"/>
      <c r="D881" s="29"/>
      <c r="E881" s="105"/>
      <c r="F881" s="106"/>
      <c r="G881" s="30" t="s">
        <v>33</v>
      </c>
      <c r="H881" s="12"/>
      <c r="I881" s="13"/>
      <c r="J881" s="14" t="str">
        <f t="shared" si="29"/>
        <v/>
      </c>
      <c r="K881" s="15" t="str">
        <f t="shared" si="30"/>
        <v/>
      </c>
    </row>
    <row r="882" spans="1:13" ht="25.5" hidden="1" customHeight="1" x14ac:dyDescent="0.25">
      <c r="A882" s="1">
        <f>A875</f>
        <v>0</v>
      </c>
      <c r="B882" s="63"/>
      <c r="C882" s="64"/>
      <c r="D882" s="31"/>
      <c r="E882" s="107"/>
      <c r="F882" s="108"/>
      <c r="G882" s="32" t="s">
        <v>33</v>
      </c>
      <c r="H882" s="33"/>
      <c r="I882" s="34"/>
      <c r="J882" s="35" t="str">
        <f t="shared" si="29"/>
        <v/>
      </c>
      <c r="K882" s="36" t="str">
        <f t="shared" si="30"/>
        <v/>
      </c>
    </row>
    <row r="883" spans="1:13" ht="25.5" hidden="1" customHeight="1" thickBot="1" x14ac:dyDescent="0.3">
      <c r="A883" s="1">
        <f>A875</f>
        <v>0</v>
      </c>
      <c r="B883" s="49"/>
      <c r="C883" s="50"/>
      <c r="D883" s="37"/>
      <c r="E883" s="109"/>
      <c r="F883" s="110"/>
      <c r="G883" s="38" t="s">
        <v>33</v>
      </c>
      <c r="H883" s="39"/>
      <c r="I883" s="40"/>
      <c r="J883" s="41" t="str">
        <f t="shared" si="29"/>
        <v/>
      </c>
      <c r="K883" s="42" t="str">
        <f t="shared" si="30"/>
        <v/>
      </c>
    </row>
    <row r="884" spans="1:13" ht="25.5" hidden="1" customHeight="1" x14ac:dyDescent="0.25">
      <c r="A884" s="1">
        <f>A875</f>
        <v>0</v>
      </c>
      <c r="B884" s="47" t="s">
        <v>35</v>
      </c>
      <c r="C884" s="48"/>
      <c r="D884" s="29" t="s">
        <v>36</v>
      </c>
      <c r="E884" s="111" t="s">
        <v>37</v>
      </c>
      <c r="F884" s="112"/>
      <c r="G884" s="30" t="s">
        <v>37</v>
      </c>
      <c r="H884" s="12"/>
      <c r="I884" s="13">
        <v>1</v>
      </c>
      <c r="J884" s="43" t="str">
        <f t="shared" si="29"/>
        <v/>
      </c>
      <c r="K884" s="44" t="str">
        <f t="shared" si="30"/>
        <v/>
      </c>
    </row>
    <row r="885" spans="1:13" ht="25.5" hidden="1" customHeight="1" thickBot="1" x14ac:dyDescent="0.3">
      <c r="A885" s="1">
        <f>A875</f>
        <v>0</v>
      </c>
      <c r="B885" s="49"/>
      <c r="C885" s="50"/>
      <c r="D885" s="37" t="s">
        <v>38</v>
      </c>
      <c r="E885" s="113" t="s">
        <v>37</v>
      </c>
      <c r="F885" s="114"/>
      <c r="G885" s="38" t="s">
        <v>37</v>
      </c>
      <c r="H885" s="39"/>
      <c r="I885" s="40">
        <v>1</v>
      </c>
      <c r="J885" s="41" t="str">
        <f t="shared" si="29"/>
        <v/>
      </c>
      <c r="K885" s="42" t="str">
        <f t="shared" si="30"/>
        <v/>
      </c>
    </row>
    <row r="886" spans="1:13" ht="25.5" hidden="1" customHeight="1" thickBot="1" x14ac:dyDescent="0.3">
      <c r="A886" s="1">
        <f>A875</f>
        <v>0</v>
      </c>
      <c r="B886" s="16"/>
      <c r="C886" s="17"/>
      <c r="D886" s="17"/>
      <c r="E886" s="17"/>
      <c r="F886" s="17"/>
      <c r="G886" s="17"/>
      <c r="H886" s="18"/>
      <c r="I886" s="18" t="s">
        <v>20</v>
      </c>
      <c r="J886" s="19" t="str">
        <f>IF(SUM(J878:J885)&gt;0,SUM(J878:J885),"")</f>
        <v/>
      </c>
      <c r="K886" s="19" t="str">
        <f>IF(SUM(K878:K885)&gt;0,SUM(K878:K885),"")</f>
        <v/>
      </c>
    </row>
    <row r="887" spans="1:13" hidden="1" x14ac:dyDescent="0.25">
      <c r="A887" s="1">
        <f>A875</f>
        <v>0</v>
      </c>
      <c r="B887" s="20" t="s">
        <v>21</v>
      </c>
    </row>
    <row r="888" spans="1:13" hidden="1" x14ac:dyDescent="0.25">
      <c r="A888" s="1">
        <f>A875</f>
        <v>0</v>
      </c>
    </row>
    <row r="889" spans="1:13" hidden="1" x14ac:dyDescent="0.25">
      <c r="A889" s="1">
        <f>A875</f>
        <v>0</v>
      </c>
    </row>
    <row r="890" spans="1:13" hidden="1" x14ac:dyDescent="0.25">
      <c r="A890" s="1">
        <f>A875*IF(COUNT([1]summary!$I$71:$I$80)=0,1,0)</f>
        <v>0</v>
      </c>
      <c r="C890" s="55" t="s">
        <v>22</v>
      </c>
      <c r="D890" s="56"/>
      <c r="E890" s="56"/>
      <c r="F890" s="56"/>
      <c r="G890" s="56"/>
      <c r="H890" s="56"/>
      <c r="I890" s="56"/>
      <c r="J890" s="57"/>
    </row>
    <row r="891" spans="1:13" hidden="1" x14ac:dyDescent="0.25">
      <c r="A891" s="1">
        <f>A890</f>
        <v>0</v>
      </c>
      <c r="C891" s="58"/>
      <c r="D891" s="59"/>
      <c r="E891" s="59"/>
      <c r="F891" s="59"/>
      <c r="G891" s="59"/>
      <c r="H891" s="59"/>
      <c r="I891" s="59"/>
      <c r="J891" s="60"/>
    </row>
    <row r="892" spans="1:13" hidden="1" x14ac:dyDescent="0.25">
      <c r="A892" s="1">
        <f>A890</f>
        <v>0</v>
      </c>
    </row>
    <row r="893" spans="1:13" hidden="1" x14ac:dyDescent="0.25">
      <c r="A893" s="1">
        <f>A890</f>
        <v>0</v>
      </c>
    </row>
    <row r="894" spans="1:13" hidden="1" x14ac:dyDescent="0.25">
      <c r="A894" s="1">
        <f>A875*IF([1]summary!$F$12='Príloha č. 2'!M894,1,0)</f>
        <v>0</v>
      </c>
      <c r="B894" s="61" t="s">
        <v>23</v>
      </c>
      <c r="C894" s="61"/>
      <c r="D894" s="61"/>
      <c r="E894" s="61"/>
      <c r="F894" s="61"/>
      <c r="G894" s="61"/>
      <c r="H894" s="61"/>
      <c r="I894" s="61"/>
      <c r="J894" s="61"/>
      <c r="K894" s="61"/>
      <c r="M894" s="5" t="s">
        <v>24</v>
      </c>
    </row>
    <row r="895" spans="1:13" hidden="1" x14ac:dyDescent="0.25">
      <c r="A895" s="1">
        <f>A894</f>
        <v>0</v>
      </c>
    </row>
    <row r="896" spans="1:13" ht="15" hidden="1" customHeight="1" x14ac:dyDescent="0.25">
      <c r="A896" s="1">
        <f>A894</f>
        <v>0</v>
      </c>
      <c r="B896" s="62" t="s">
        <v>25</v>
      </c>
      <c r="C896" s="62"/>
      <c r="D896" s="62"/>
      <c r="E896" s="62"/>
      <c r="F896" s="62"/>
      <c r="G896" s="62"/>
      <c r="H896" s="62"/>
      <c r="I896" s="62"/>
      <c r="J896" s="62"/>
      <c r="K896" s="62"/>
    </row>
    <row r="897" spans="1:13" hidden="1" x14ac:dyDescent="0.25">
      <c r="A897" s="1">
        <f>A894</f>
        <v>0</v>
      </c>
      <c r="B897" s="62"/>
      <c r="C897" s="62"/>
      <c r="D897" s="62"/>
      <c r="E897" s="62"/>
      <c r="F897" s="62"/>
      <c r="G897" s="62"/>
      <c r="H897" s="62"/>
      <c r="I897" s="62"/>
      <c r="J897" s="62"/>
      <c r="K897" s="62"/>
    </row>
    <row r="898" spans="1:13" hidden="1" x14ac:dyDescent="0.25">
      <c r="A898" s="1">
        <f>A894</f>
        <v>0</v>
      </c>
    </row>
    <row r="899" spans="1:13" hidden="1" x14ac:dyDescent="0.25">
      <c r="A899" s="1">
        <f>A900</f>
        <v>0</v>
      </c>
    </row>
    <row r="900" spans="1:13" hidden="1" x14ac:dyDescent="0.25">
      <c r="A900" s="1">
        <f>A875*IF(COUNT([1]summary!$I$71:$I$80)=0,IF([1]summary!$G$20="všetky predmety spolu",0,1),IF([1]summary!$E$58="cenové ponuky komplexne",0,1))</f>
        <v>0</v>
      </c>
      <c r="C900" s="21" t="s">
        <v>26</v>
      </c>
      <c r="D900" s="22"/>
    </row>
    <row r="901" spans="1:13" s="23" customFormat="1" hidden="1" x14ac:dyDescent="0.25">
      <c r="A901" s="1">
        <f>A900</f>
        <v>0</v>
      </c>
      <c r="C901" s="21"/>
    </row>
    <row r="902" spans="1:13" s="23" customFormat="1" ht="15" hidden="1" customHeight="1" x14ac:dyDescent="0.25">
      <c r="A902" s="1">
        <f>A900</f>
        <v>0</v>
      </c>
      <c r="C902" s="21" t="s">
        <v>27</v>
      </c>
      <c r="D902" s="22"/>
      <c r="G902" s="24"/>
      <c r="H902" s="24"/>
      <c r="I902" s="24"/>
      <c r="J902" s="24"/>
      <c r="K902" s="24"/>
    </row>
    <row r="903" spans="1:13" s="23" customFormat="1" hidden="1" x14ac:dyDescent="0.25">
      <c r="A903" s="1">
        <f>A900</f>
        <v>0</v>
      </c>
      <c r="F903" s="25"/>
      <c r="G903" s="45" t="str">
        <f>"podpis a pečiatka "&amp;IF(COUNT([1]summary!$I$71:$I$80)=0,"navrhovateľa","dodávateľa")</f>
        <v>podpis a pečiatka navrhovateľa</v>
      </c>
      <c r="H903" s="45"/>
      <c r="I903" s="45"/>
      <c r="J903" s="45"/>
      <c r="K903" s="45"/>
    </row>
    <row r="904" spans="1:13" s="23" customFormat="1" hidden="1" x14ac:dyDescent="0.25">
      <c r="A904" s="1">
        <f>A900</f>
        <v>0</v>
      </c>
      <c r="F904" s="25"/>
      <c r="G904" s="26"/>
      <c r="H904" s="26"/>
      <c r="I904" s="26"/>
      <c r="J904" s="26"/>
      <c r="K904" s="26"/>
    </row>
    <row r="905" spans="1:13" ht="15" hidden="1" customHeight="1" x14ac:dyDescent="0.25">
      <c r="A905" s="1">
        <f>A900*IF(COUNT([1]summary!$I$71:$I$80)=0,1,0)</f>
        <v>0</v>
      </c>
      <c r="B905" s="46" t="s">
        <v>28</v>
      </c>
      <c r="C905" s="46"/>
      <c r="D905" s="46"/>
      <c r="E905" s="46"/>
      <c r="F905" s="46"/>
      <c r="G905" s="46"/>
      <c r="H905" s="46"/>
      <c r="I905" s="46"/>
      <c r="J905" s="46"/>
      <c r="K905" s="46"/>
      <c r="L905" s="27"/>
    </row>
    <row r="906" spans="1:13" hidden="1" x14ac:dyDescent="0.25">
      <c r="A906" s="1">
        <f>A905</f>
        <v>0</v>
      </c>
      <c r="B906" s="46"/>
      <c r="C906" s="46"/>
      <c r="D906" s="46"/>
      <c r="E906" s="46"/>
      <c r="F906" s="46"/>
      <c r="G906" s="46"/>
      <c r="H906" s="46"/>
      <c r="I906" s="46"/>
      <c r="J906" s="46"/>
      <c r="K906" s="46"/>
      <c r="L906" s="27"/>
    </row>
    <row r="907" spans="1:13" ht="15" hidden="1" customHeight="1" x14ac:dyDescent="0.25">
      <c r="A907" s="1">
        <f>A900*IF(A905=1,0,1)</f>
        <v>0</v>
      </c>
      <c r="B907" s="46" t="s">
        <v>29</v>
      </c>
      <c r="C907" s="46"/>
      <c r="D907" s="46"/>
      <c r="E907" s="46"/>
      <c r="F907" s="46"/>
      <c r="G907" s="46"/>
      <c r="H907" s="46"/>
      <c r="I907" s="46"/>
      <c r="J907" s="46"/>
      <c r="K907" s="46"/>
      <c r="L907" s="27"/>
    </row>
    <row r="908" spans="1:13" hidden="1" x14ac:dyDescent="0.25">
      <c r="A908" s="1">
        <f>A907</f>
        <v>0</v>
      </c>
      <c r="B908" s="46"/>
      <c r="C908" s="46"/>
      <c r="D908" s="46"/>
      <c r="E908" s="46"/>
      <c r="F908" s="46"/>
      <c r="G908" s="46"/>
      <c r="H908" s="46"/>
      <c r="I908" s="46"/>
      <c r="J908" s="46"/>
      <c r="K908" s="46"/>
      <c r="L908" s="27"/>
    </row>
    <row r="909" spans="1:13" s="1" customFormat="1" ht="21" hidden="1" x14ac:dyDescent="0.25">
      <c r="A909" s="1">
        <f>A932*A900</f>
        <v>0</v>
      </c>
      <c r="B909" s="3"/>
      <c r="C909" s="4"/>
      <c r="D909" s="4"/>
      <c r="E909" s="4"/>
      <c r="F909" s="4"/>
      <c r="G909" s="4"/>
      <c r="H909" s="4"/>
      <c r="I909" s="4"/>
      <c r="J909" s="95" t="str">
        <f>IF(COUNT([1]summary!$I$71:$I$80)=0,'[1]Výzva na prieskum trhu'!$C$149,'[1]Výzva na predloženie CP'!$B$414)</f>
        <v xml:space="preserve">Príloha č. 2: </v>
      </c>
      <c r="K909" s="95"/>
    </row>
    <row r="910" spans="1:13" s="1" customFormat="1" ht="23.25" hidden="1" x14ac:dyDescent="0.25">
      <c r="A910" s="1">
        <f>A932*A900</f>
        <v>0</v>
      </c>
      <c r="B910" s="96" t="str">
        <f>IF(COUNT([1]summary!$I$71:$I$80)=0,'[1]Výzva na prieskum trhu'!$B$2,'[1]Výzva na predloženie CP'!$B$2)</f>
        <v>Výzva na predloženie ponúk - prieskum trhu</v>
      </c>
      <c r="C910" s="96"/>
      <c r="D910" s="96"/>
      <c r="E910" s="96"/>
      <c r="F910" s="96"/>
      <c r="G910" s="96"/>
      <c r="H910" s="96"/>
      <c r="I910" s="96"/>
      <c r="J910" s="96"/>
      <c r="K910" s="96"/>
      <c r="M910" s="5"/>
    </row>
    <row r="911" spans="1:13" s="1" customFormat="1" hidden="1" x14ac:dyDescent="0.25">
      <c r="A911" s="1">
        <f>A932*A900</f>
        <v>0</v>
      </c>
      <c r="B911" s="6"/>
      <c r="C911" s="6"/>
      <c r="D911" s="6"/>
      <c r="E911" s="6"/>
      <c r="F911" s="6"/>
      <c r="G911" s="6"/>
      <c r="H911" s="6"/>
      <c r="I911" s="6"/>
      <c r="J911" s="6"/>
      <c r="K911" s="6"/>
      <c r="M911" s="5"/>
    </row>
    <row r="912" spans="1:13" s="1" customFormat="1" ht="23.25" hidden="1" x14ac:dyDescent="0.25">
      <c r="A912" s="1">
        <f>A932*A900</f>
        <v>0</v>
      </c>
      <c r="B912" s="96" t="str">
        <f>IF(COUNT([1]summary!$I$71:$I$80)=0,'[1]Výzva na prieskum trhu'!$E$165,'[1]Výzva na predloženie CP'!$E$430)</f>
        <v>Cenová ponuka - časť 17</v>
      </c>
      <c r="C912" s="96"/>
      <c r="D912" s="96"/>
      <c r="E912" s="96"/>
      <c r="F912" s="96"/>
      <c r="G912" s="96"/>
      <c r="H912" s="96"/>
      <c r="I912" s="96"/>
      <c r="J912" s="96"/>
      <c r="K912" s="96"/>
      <c r="M912" s="5"/>
    </row>
    <row r="913" spans="1:13" hidden="1" x14ac:dyDescent="0.25">
      <c r="A913" s="1">
        <f>A932*A900</f>
        <v>0</v>
      </c>
    </row>
    <row r="914" spans="1:13" ht="15" hidden="1" customHeight="1" x14ac:dyDescent="0.25">
      <c r="A914" s="1">
        <f>A932*A900</f>
        <v>0</v>
      </c>
      <c r="B914" s="62" t="s">
        <v>1</v>
      </c>
      <c r="C914" s="62"/>
      <c r="D914" s="62"/>
      <c r="E914" s="62"/>
      <c r="F914" s="62"/>
      <c r="G914" s="62"/>
      <c r="H914" s="62"/>
      <c r="I914" s="62"/>
      <c r="J914" s="62"/>
      <c r="K914" s="62"/>
    </row>
    <row r="915" spans="1:13" hidden="1" x14ac:dyDescent="0.25">
      <c r="A915" s="1">
        <f>A932*A900</f>
        <v>0</v>
      </c>
      <c r="B915" s="62"/>
      <c r="C915" s="62"/>
      <c r="D915" s="62"/>
      <c r="E915" s="62"/>
      <c r="F915" s="62"/>
      <c r="G915" s="62"/>
      <c r="H915" s="62"/>
      <c r="I915" s="62"/>
      <c r="J915" s="62"/>
      <c r="K915" s="62"/>
    </row>
    <row r="916" spans="1:13" hidden="1" x14ac:dyDescent="0.25">
      <c r="A916" s="1">
        <f>A932*A900</f>
        <v>0</v>
      </c>
      <c r="B916" s="62"/>
      <c r="C916" s="62"/>
      <c r="D916" s="62"/>
      <c r="E916" s="62"/>
      <c r="F916" s="62"/>
      <c r="G916" s="62"/>
      <c r="H916" s="62"/>
      <c r="I916" s="62"/>
      <c r="J916" s="62"/>
      <c r="K916" s="62"/>
    </row>
    <row r="917" spans="1:13" hidden="1" x14ac:dyDescent="0.25">
      <c r="A917" s="1">
        <f>A932*A900</f>
        <v>0</v>
      </c>
    </row>
    <row r="918" spans="1:13" s="1" customFormat="1" ht="19.5" hidden="1" customHeight="1" thickBot="1" x14ac:dyDescent="0.3">
      <c r="A918" s="1">
        <f>A932*A900</f>
        <v>0</v>
      </c>
      <c r="C918" s="122" t="str">
        <f>"Identifikačné údaje "&amp;IF(OR([1]summary!$K$41="",[1]summary!$K$41&gt;=[1]summary!$K$39),"navrhovateľa:","dodávateľa:")</f>
        <v>Identifikačné údaje navrhovateľa:</v>
      </c>
      <c r="D918" s="123"/>
      <c r="E918" s="123"/>
      <c r="F918" s="123"/>
      <c r="G918" s="124"/>
    </row>
    <row r="919" spans="1:13" s="1" customFormat="1" ht="19.5" hidden="1" customHeight="1" x14ac:dyDescent="0.25">
      <c r="A919" s="1">
        <f>A932*A900</f>
        <v>0</v>
      </c>
      <c r="C919" s="125" t="s">
        <v>2</v>
      </c>
      <c r="D919" s="126"/>
      <c r="E919" s="127"/>
      <c r="F919" s="128"/>
      <c r="G919" s="129"/>
    </row>
    <row r="920" spans="1:13" s="1" customFormat="1" ht="39" hidden="1" customHeight="1" x14ac:dyDescent="0.25">
      <c r="A920" s="1">
        <f>A932*A900</f>
        <v>0</v>
      </c>
      <c r="C920" s="130" t="s">
        <v>3</v>
      </c>
      <c r="D920" s="131"/>
      <c r="E920" s="90"/>
      <c r="F920" s="91"/>
      <c r="G920" s="92"/>
    </row>
    <row r="921" spans="1:13" s="1" customFormat="1" ht="19.5" hidden="1" customHeight="1" x14ac:dyDescent="0.25">
      <c r="A921" s="1">
        <f>A932*A900</f>
        <v>0</v>
      </c>
      <c r="C921" s="115" t="s">
        <v>4</v>
      </c>
      <c r="D921" s="116"/>
      <c r="E921" s="90"/>
      <c r="F921" s="91"/>
      <c r="G921" s="92"/>
    </row>
    <row r="922" spans="1:13" s="1" customFormat="1" ht="19.5" hidden="1" customHeight="1" x14ac:dyDescent="0.25">
      <c r="A922" s="1">
        <f>A932*A900</f>
        <v>0</v>
      </c>
      <c r="C922" s="115" t="s">
        <v>5</v>
      </c>
      <c r="D922" s="116"/>
      <c r="E922" s="90"/>
      <c r="F922" s="91"/>
      <c r="G922" s="92"/>
    </row>
    <row r="923" spans="1:13" s="1" customFormat="1" ht="30" hidden="1" customHeight="1" x14ac:dyDescent="0.25">
      <c r="A923" s="1">
        <f>A932</f>
        <v>0</v>
      </c>
      <c r="C923" s="88" t="s">
        <v>6</v>
      </c>
      <c r="D923" s="89"/>
      <c r="E923" s="90"/>
      <c r="F923" s="91"/>
      <c r="G923" s="92"/>
      <c r="M923" s="5"/>
    </row>
    <row r="924" spans="1:13" s="1" customFormat="1" ht="19.5" hidden="1" customHeight="1" x14ac:dyDescent="0.25">
      <c r="A924" s="1">
        <f>A932*A900</f>
        <v>0</v>
      </c>
      <c r="C924" s="115" t="s">
        <v>7</v>
      </c>
      <c r="D924" s="116"/>
      <c r="E924" s="90"/>
      <c r="F924" s="91"/>
      <c r="G924" s="92"/>
    </row>
    <row r="925" spans="1:13" s="1" customFormat="1" ht="19.5" hidden="1" customHeight="1" x14ac:dyDescent="0.25">
      <c r="A925" s="1">
        <f>A932*A900</f>
        <v>0</v>
      </c>
      <c r="C925" s="115" t="s">
        <v>8</v>
      </c>
      <c r="D925" s="116"/>
      <c r="E925" s="90"/>
      <c r="F925" s="91"/>
      <c r="G925" s="92"/>
    </row>
    <row r="926" spans="1:13" s="1" customFormat="1" ht="19.5" hidden="1" customHeight="1" x14ac:dyDescent="0.25">
      <c r="A926" s="1">
        <f>A932*A900</f>
        <v>0</v>
      </c>
      <c r="C926" s="115" t="s">
        <v>9</v>
      </c>
      <c r="D926" s="116"/>
      <c r="E926" s="90"/>
      <c r="F926" s="91"/>
      <c r="G926" s="92"/>
    </row>
    <row r="927" spans="1:13" s="1" customFormat="1" ht="19.5" hidden="1" customHeight="1" x14ac:dyDescent="0.25">
      <c r="A927" s="1">
        <f>A932*A900</f>
        <v>0</v>
      </c>
      <c r="C927" s="115" t="s">
        <v>10</v>
      </c>
      <c r="D927" s="116"/>
      <c r="E927" s="90"/>
      <c r="F927" s="91"/>
      <c r="G927" s="92"/>
    </row>
    <row r="928" spans="1:13" s="1" customFormat="1" ht="19.5" hidden="1" customHeight="1" x14ac:dyDescent="0.25">
      <c r="A928" s="1">
        <f>A932*A900</f>
        <v>0</v>
      </c>
      <c r="C928" s="115" t="s">
        <v>11</v>
      </c>
      <c r="D928" s="116"/>
      <c r="E928" s="90"/>
      <c r="F928" s="91"/>
      <c r="G928" s="92"/>
    </row>
    <row r="929" spans="1:11" s="1" customFormat="1" ht="19.5" hidden="1" customHeight="1" thickBot="1" x14ac:dyDescent="0.3">
      <c r="A929" s="1">
        <f>A932*A900</f>
        <v>0</v>
      </c>
      <c r="C929" s="117" t="s">
        <v>12</v>
      </c>
      <c r="D929" s="118"/>
      <c r="E929" s="119"/>
      <c r="F929" s="120"/>
      <c r="G929" s="121"/>
    </row>
    <row r="930" spans="1:11" hidden="1" x14ac:dyDescent="0.25">
      <c r="A930" s="1">
        <f>A932*A900</f>
        <v>0</v>
      </c>
    </row>
    <row r="931" spans="1:11" hidden="1" x14ac:dyDescent="0.25">
      <c r="A931" s="1">
        <f>A932*A900</f>
        <v>0</v>
      </c>
    </row>
    <row r="932" spans="1:11" hidden="1" x14ac:dyDescent="0.25">
      <c r="A932">
        <f>IF(D932&lt;&gt;"",1,0)</f>
        <v>0</v>
      </c>
      <c r="B932" s="76" t="s">
        <v>13</v>
      </c>
      <c r="C932" s="76"/>
      <c r="D932" s="77" t="str">
        <f>IF([1]summary!$B$53&lt;&gt;"",[1]summary!$B$53,"")</f>
        <v/>
      </c>
      <c r="E932" s="77"/>
      <c r="F932" s="77"/>
      <c r="G932" s="77"/>
      <c r="H932" s="77"/>
      <c r="I932" s="77"/>
      <c r="J932" s="77"/>
      <c r="K932" s="8"/>
    </row>
    <row r="933" spans="1:11" hidden="1" x14ac:dyDescent="0.25">
      <c r="A933" s="1">
        <f>A932</f>
        <v>0</v>
      </c>
    </row>
    <row r="934" spans="1:11" ht="54.95" hidden="1" customHeight="1" thickBot="1" x14ac:dyDescent="0.3">
      <c r="A934" s="1">
        <f>A932</f>
        <v>0</v>
      </c>
      <c r="B934" s="78" t="s">
        <v>14</v>
      </c>
      <c r="C934" s="79"/>
      <c r="D934" s="80"/>
      <c r="E934" s="81" t="s">
        <v>30</v>
      </c>
      <c r="F934" s="82"/>
      <c r="G934" s="10" t="s">
        <v>31</v>
      </c>
      <c r="H934" s="9" t="s">
        <v>15</v>
      </c>
      <c r="I934" s="10" t="s">
        <v>16</v>
      </c>
      <c r="J934" s="28" t="s">
        <v>17</v>
      </c>
      <c r="K934" s="28" t="s">
        <v>18</v>
      </c>
    </row>
    <row r="935" spans="1:11" ht="25.5" hidden="1" customHeight="1" x14ac:dyDescent="0.25">
      <c r="A935" s="1">
        <f>A932</f>
        <v>0</v>
      </c>
      <c r="B935" s="47" t="s">
        <v>32</v>
      </c>
      <c r="C935" s="48"/>
      <c r="D935" s="29"/>
      <c r="E935" s="105"/>
      <c r="F935" s="106"/>
      <c r="G935" s="30" t="s">
        <v>33</v>
      </c>
      <c r="H935" s="12"/>
      <c r="I935" s="13"/>
      <c r="J935" s="14" t="str">
        <f t="shared" ref="J935:J942" si="31">IF(AND(H935&lt;&gt;"",I935&lt;&gt;""),H935*I935,"")</f>
        <v/>
      </c>
      <c r="K935" s="15" t="str">
        <f>IF(J935&lt;&gt;"",J935*IF(E923="platiteľ DPH",1.2,1),"")</f>
        <v/>
      </c>
    </row>
    <row r="936" spans="1:11" ht="25.5" hidden="1" customHeight="1" x14ac:dyDescent="0.25">
      <c r="A936" s="1">
        <f>A932</f>
        <v>0</v>
      </c>
      <c r="B936" s="63"/>
      <c r="C936" s="64"/>
      <c r="D936" s="31"/>
      <c r="E936" s="107"/>
      <c r="F936" s="108"/>
      <c r="G936" s="32" t="s">
        <v>33</v>
      </c>
      <c r="H936" s="33"/>
      <c r="I936" s="34"/>
      <c r="J936" s="35" t="str">
        <f t="shared" si="31"/>
        <v/>
      </c>
      <c r="K936" s="36" t="str">
        <f t="shared" ref="K936:K942" si="32">IF(J936&lt;&gt;"",J936*IF(E924="platiteľ DPH",1.2,1),"")</f>
        <v/>
      </c>
    </row>
    <row r="937" spans="1:11" ht="25.5" hidden="1" customHeight="1" thickBot="1" x14ac:dyDescent="0.3">
      <c r="A937" s="1">
        <f>A932</f>
        <v>0</v>
      </c>
      <c r="B937" s="49"/>
      <c r="C937" s="50"/>
      <c r="D937" s="37"/>
      <c r="E937" s="109"/>
      <c r="F937" s="110"/>
      <c r="G937" s="38" t="s">
        <v>33</v>
      </c>
      <c r="H937" s="39"/>
      <c r="I937" s="40"/>
      <c r="J937" s="41" t="str">
        <f t="shared" si="31"/>
        <v/>
      </c>
      <c r="K937" s="42" t="str">
        <f t="shared" si="32"/>
        <v/>
      </c>
    </row>
    <row r="938" spans="1:11" ht="25.5" hidden="1" customHeight="1" x14ac:dyDescent="0.25">
      <c r="A938" s="1">
        <f>A932</f>
        <v>0</v>
      </c>
      <c r="B938" s="47" t="s">
        <v>34</v>
      </c>
      <c r="C938" s="48"/>
      <c r="D938" s="29"/>
      <c r="E938" s="105"/>
      <c r="F938" s="106"/>
      <c r="G938" s="30" t="s">
        <v>33</v>
      </c>
      <c r="H938" s="12"/>
      <c r="I938" s="13"/>
      <c r="J938" s="14" t="str">
        <f t="shared" si="31"/>
        <v/>
      </c>
      <c r="K938" s="15" t="str">
        <f t="shared" si="32"/>
        <v/>
      </c>
    </row>
    <row r="939" spans="1:11" ht="25.5" hidden="1" customHeight="1" x14ac:dyDescent="0.25">
      <c r="A939" s="1">
        <f>A932</f>
        <v>0</v>
      </c>
      <c r="B939" s="63"/>
      <c r="C939" s="64"/>
      <c r="D939" s="31"/>
      <c r="E939" s="107"/>
      <c r="F939" s="108"/>
      <c r="G939" s="32" t="s">
        <v>33</v>
      </c>
      <c r="H939" s="33"/>
      <c r="I939" s="34"/>
      <c r="J939" s="35" t="str">
        <f t="shared" si="31"/>
        <v/>
      </c>
      <c r="K939" s="36" t="str">
        <f t="shared" si="32"/>
        <v/>
      </c>
    </row>
    <row r="940" spans="1:11" ht="25.5" hidden="1" customHeight="1" thickBot="1" x14ac:dyDescent="0.3">
      <c r="A940" s="1">
        <f>A932</f>
        <v>0</v>
      </c>
      <c r="B940" s="49"/>
      <c r="C940" s="50"/>
      <c r="D940" s="37"/>
      <c r="E940" s="109"/>
      <c r="F940" s="110"/>
      <c r="G940" s="38" t="s">
        <v>33</v>
      </c>
      <c r="H940" s="39"/>
      <c r="I940" s="40"/>
      <c r="J940" s="41" t="str">
        <f t="shared" si="31"/>
        <v/>
      </c>
      <c r="K940" s="42" t="str">
        <f t="shared" si="32"/>
        <v/>
      </c>
    </row>
    <row r="941" spans="1:11" ht="25.5" hidden="1" customHeight="1" x14ac:dyDescent="0.25">
      <c r="A941" s="1">
        <f>A932</f>
        <v>0</v>
      </c>
      <c r="B941" s="47" t="s">
        <v>35</v>
      </c>
      <c r="C941" s="48"/>
      <c r="D941" s="29" t="s">
        <v>36</v>
      </c>
      <c r="E941" s="111" t="s">
        <v>37</v>
      </c>
      <c r="F941" s="112"/>
      <c r="G941" s="30" t="s">
        <v>37</v>
      </c>
      <c r="H941" s="12"/>
      <c r="I941" s="13">
        <v>1</v>
      </c>
      <c r="J941" s="43" t="str">
        <f t="shared" si="31"/>
        <v/>
      </c>
      <c r="K941" s="44" t="str">
        <f t="shared" si="32"/>
        <v/>
      </c>
    </row>
    <row r="942" spans="1:11" ht="25.5" hidden="1" customHeight="1" thickBot="1" x14ac:dyDescent="0.3">
      <c r="A942" s="1">
        <f>A932</f>
        <v>0</v>
      </c>
      <c r="B942" s="49"/>
      <c r="C942" s="50"/>
      <c r="D942" s="37" t="s">
        <v>38</v>
      </c>
      <c r="E942" s="113" t="s">
        <v>37</v>
      </c>
      <c r="F942" s="114"/>
      <c r="G942" s="38" t="s">
        <v>37</v>
      </c>
      <c r="H942" s="39"/>
      <c r="I942" s="40">
        <v>1</v>
      </c>
      <c r="J942" s="41" t="str">
        <f t="shared" si="31"/>
        <v/>
      </c>
      <c r="K942" s="42" t="str">
        <f t="shared" si="32"/>
        <v/>
      </c>
    </row>
    <row r="943" spans="1:11" ht="25.5" hidden="1" customHeight="1" thickBot="1" x14ac:dyDescent="0.3">
      <c r="A943" s="1">
        <f>A932</f>
        <v>0</v>
      </c>
      <c r="B943" s="16"/>
      <c r="C943" s="17"/>
      <c r="D943" s="17"/>
      <c r="E943" s="17"/>
      <c r="F943" s="17"/>
      <c r="G943" s="17"/>
      <c r="H943" s="18"/>
      <c r="I943" s="18" t="s">
        <v>20</v>
      </c>
      <c r="J943" s="19" t="str">
        <f>IF(SUM(J935:J942)&gt;0,SUM(J935:J942),"")</f>
        <v/>
      </c>
      <c r="K943" s="19" t="str">
        <f>IF(SUM(K935:K942)&gt;0,SUM(K935:K942),"")</f>
        <v/>
      </c>
    </row>
    <row r="944" spans="1:11" hidden="1" x14ac:dyDescent="0.25">
      <c r="A944" s="1">
        <f>A932</f>
        <v>0</v>
      </c>
      <c r="B944" s="20" t="s">
        <v>21</v>
      </c>
    </row>
    <row r="945" spans="1:13" hidden="1" x14ac:dyDescent="0.25">
      <c r="A945" s="1">
        <f>A932</f>
        <v>0</v>
      </c>
    </row>
    <row r="946" spans="1:13" hidden="1" x14ac:dyDescent="0.25">
      <c r="A946" s="1">
        <f>A932</f>
        <v>0</v>
      </c>
    </row>
    <row r="947" spans="1:13" hidden="1" x14ac:dyDescent="0.25">
      <c r="A947" s="1">
        <f>A932*IF(COUNT([1]summary!$I$71:$I$80)=0,1,0)</f>
        <v>0</v>
      </c>
      <c r="C947" s="55" t="s">
        <v>22</v>
      </c>
      <c r="D947" s="56"/>
      <c r="E947" s="56"/>
      <c r="F947" s="56"/>
      <c r="G947" s="56"/>
      <c r="H947" s="56"/>
      <c r="I947" s="56"/>
      <c r="J947" s="57"/>
    </row>
    <row r="948" spans="1:13" hidden="1" x14ac:dyDescent="0.25">
      <c r="A948" s="1">
        <f>A947</f>
        <v>0</v>
      </c>
      <c r="C948" s="58"/>
      <c r="D948" s="59"/>
      <c r="E948" s="59"/>
      <c r="F948" s="59"/>
      <c r="G948" s="59"/>
      <c r="H948" s="59"/>
      <c r="I948" s="59"/>
      <c r="J948" s="60"/>
    </row>
    <row r="949" spans="1:13" hidden="1" x14ac:dyDescent="0.25">
      <c r="A949" s="1">
        <f>A947</f>
        <v>0</v>
      </c>
    </row>
    <row r="950" spans="1:13" hidden="1" x14ac:dyDescent="0.25">
      <c r="A950" s="1">
        <f>A947</f>
        <v>0</v>
      </c>
    </row>
    <row r="951" spans="1:13" hidden="1" x14ac:dyDescent="0.25">
      <c r="A951" s="1">
        <f>A932*IF([1]summary!$F$12='Príloha č. 2'!M951,1,0)</f>
        <v>0</v>
      </c>
      <c r="B951" s="61" t="s">
        <v>23</v>
      </c>
      <c r="C951" s="61"/>
      <c r="D951" s="61"/>
      <c r="E951" s="61"/>
      <c r="F951" s="61"/>
      <c r="G951" s="61"/>
      <c r="H951" s="61"/>
      <c r="I951" s="61"/>
      <c r="J951" s="61"/>
      <c r="K951" s="61"/>
      <c r="M951" s="5" t="s">
        <v>24</v>
      </c>
    </row>
    <row r="952" spans="1:13" hidden="1" x14ac:dyDescent="0.25">
      <c r="A952" s="1">
        <f>A951</f>
        <v>0</v>
      </c>
    </row>
    <row r="953" spans="1:13" ht="15" hidden="1" customHeight="1" x14ac:dyDescent="0.25">
      <c r="A953" s="1">
        <f>A951</f>
        <v>0</v>
      </c>
      <c r="B953" s="62" t="s">
        <v>25</v>
      </c>
      <c r="C953" s="62"/>
      <c r="D953" s="62"/>
      <c r="E953" s="62"/>
      <c r="F953" s="62"/>
      <c r="G953" s="62"/>
      <c r="H953" s="62"/>
      <c r="I953" s="62"/>
      <c r="J953" s="62"/>
      <c r="K953" s="62"/>
    </row>
    <row r="954" spans="1:13" hidden="1" x14ac:dyDescent="0.25">
      <c r="A954" s="1">
        <f>A951</f>
        <v>0</v>
      </c>
      <c r="B954" s="62"/>
      <c r="C954" s="62"/>
      <c r="D954" s="62"/>
      <c r="E954" s="62"/>
      <c r="F954" s="62"/>
      <c r="G954" s="62"/>
      <c r="H954" s="62"/>
      <c r="I954" s="62"/>
      <c r="J954" s="62"/>
      <c r="K954" s="62"/>
    </row>
    <row r="955" spans="1:13" hidden="1" x14ac:dyDescent="0.25">
      <c r="A955" s="1">
        <f>A951</f>
        <v>0</v>
      </c>
    </row>
    <row r="956" spans="1:13" hidden="1" x14ac:dyDescent="0.25">
      <c r="A956" s="1">
        <f>A957</f>
        <v>0</v>
      </c>
    </row>
    <row r="957" spans="1:13" hidden="1" x14ac:dyDescent="0.25">
      <c r="A957" s="1">
        <f>A932*IF(COUNT([1]summary!$I$71:$I$80)=0,IF([1]summary!$G$20="všetky predmety spolu",0,1),IF([1]summary!$E$58="cenové ponuky komplexne",0,1))</f>
        <v>0</v>
      </c>
      <c r="C957" s="21" t="s">
        <v>26</v>
      </c>
      <c r="D957" s="22"/>
    </row>
    <row r="958" spans="1:13" s="23" customFormat="1" hidden="1" x14ac:dyDescent="0.25">
      <c r="A958" s="1">
        <f>A957</f>
        <v>0</v>
      </c>
      <c r="C958" s="21"/>
    </row>
    <row r="959" spans="1:13" s="23" customFormat="1" ht="15" hidden="1" customHeight="1" x14ac:dyDescent="0.25">
      <c r="A959" s="1">
        <f>A957</f>
        <v>0</v>
      </c>
      <c r="C959" s="21" t="s">
        <v>27</v>
      </c>
      <c r="D959" s="22"/>
      <c r="G959" s="24"/>
      <c r="H959" s="24"/>
      <c r="I959" s="24"/>
      <c r="J959" s="24"/>
      <c r="K959" s="24"/>
    </row>
    <row r="960" spans="1:13" s="23" customFormat="1" hidden="1" x14ac:dyDescent="0.25">
      <c r="A960" s="1">
        <f>A957</f>
        <v>0</v>
      </c>
      <c r="F960" s="25"/>
      <c r="G960" s="45" t="str">
        <f>"podpis a pečiatka "&amp;IF(COUNT([1]summary!$I$71:$I$80)=0,"navrhovateľa","dodávateľa")</f>
        <v>podpis a pečiatka navrhovateľa</v>
      </c>
      <c r="H960" s="45"/>
      <c r="I960" s="45"/>
      <c r="J960" s="45"/>
      <c r="K960" s="45"/>
    </row>
    <row r="961" spans="1:13" s="23" customFormat="1" hidden="1" x14ac:dyDescent="0.25">
      <c r="A961" s="1">
        <f>A957</f>
        <v>0</v>
      </c>
      <c r="F961" s="25"/>
      <c r="G961" s="26"/>
      <c r="H961" s="26"/>
      <c r="I961" s="26"/>
      <c r="J961" s="26"/>
      <c r="K961" s="26"/>
    </row>
    <row r="962" spans="1:13" ht="15" hidden="1" customHeight="1" x14ac:dyDescent="0.25">
      <c r="A962" s="1">
        <f>A957*IF(COUNT([1]summary!$I$71:$I$80)=0,1,0)</f>
        <v>0</v>
      </c>
      <c r="B962" s="46" t="s">
        <v>28</v>
      </c>
      <c r="C962" s="46"/>
      <c r="D962" s="46"/>
      <c r="E962" s="46"/>
      <c r="F962" s="46"/>
      <c r="G962" s="46"/>
      <c r="H962" s="46"/>
      <c r="I962" s="46"/>
      <c r="J962" s="46"/>
      <c r="K962" s="46"/>
      <c r="L962" s="27"/>
    </row>
    <row r="963" spans="1:13" hidden="1" x14ac:dyDescent="0.25">
      <c r="A963" s="1">
        <f>A962</f>
        <v>0</v>
      </c>
      <c r="B963" s="46"/>
      <c r="C963" s="46"/>
      <c r="D963" s="46"/>
      <c r="E963" s="46"/>
      <c r="F963" s="46"/>
      <c r="G963" s="46"/>
      <c r="H963" s="46"/>
      <c r="I963" s="46"/>
      <c r="J963" s="46"/>
      <c r="K963" s="46"/>
      <c r="L963" s="27"/>
    </row>
    <row r="964" spans="1:13" ht="15" hidden="1" customHeight="1" x14ac:dyDescent="0.25">
      <c r="A964" s="1">
        <f>A957*IF(A962=1,0,1)</f>
        <v>0</v>
      </c>
      <c r="B964" s="46" t="s">
        <v>29</v>
      </c>
      <c r="C964" s="46"/>
      <c r="D964" s="46"/>
      <c r="E964" s="46"/>
      <c r="F964" s="46"/>
      <c r="G964" s="46"/>
      <c r="H964" s="46"/>
      <c r="I964" s="46"/>
      <c r="J964" s="46"/>
      <c r="K964" s="46"/>
      <c r="L964" s="27"/>
    </row>
    <row r="965" spans="1:13" hidden="1" x14ac:dyDescent="0.25">
      <c r="A965" s="1">
        <f>A964</f>
        <v>0</v>
      </c>
      <c r="B965" s="46"/>
      <c r="C965" s="46"/>
      <c r="D965" s="46"/>
      <c r="E965" s="46"/>
      <c r="F965" s="46"/>
      <c r="G965" s="46"/>
      <c r="H965" s="46"/>
      <c r="I965" s="46"/>
      <c r="J965" s="46"/>
      <c r="K965" s="46"/>
      <c r="L965" s="27"/>
    </row>
    <row r="966" spans="1:13" s="1" customFormat="1" ht="21" hidden="1" x14ac:dyDescent="0.25">
      <c r="A966" s="1">
        <f>A989*A957</f>
        <v>0</v>
      </c>
      <c r="B966" s="3"/>
      <c r="C966" s="4"/>
      <c r="D966" s="4"/>
      <c r="E966" s="4"/>
      <c r="F966" s="4"/>
      <c r="G966" s="4"/>
      <c r="H966" s="4"/>
      <c r="I966" s="4"/>
      <c r="J966" s="95" t="str">
        <f>IF(COUNT([1]summary!$I$71:$I$80)=0,'[1]Výzva na prieskum trhu'!$C$149,'[1]Výzva na predloženie CP'!$B$414)</f>
        <v xml:space="preserve">Príloha č. 2: </v>
      </c>
      <c r="K966" s="95"/>
    </row>
    <row r="967" spans="1:13" s="1" customFormat="1" ht="23.25" hidden="1" customHeight="1" x14ac:dyDescent="0.25">
      <c r="A967" s="1">
        <f>A989*A957</f>
        <v>0</v>
      </c>
      <c r="B967" s="96" t="str">
        <f>IF(COUNT([1]summary!$I$71:$I$80)=0,'[1]Výzva na prieskum trhu'!$B$2,'[1]Výzva na predloženie CP'!$B$2)</f>
        <v>Výzva na predloženie ponúk - prieskum trhu</v>
      </c>
      <c r="C967" s="96"/>
      <c r="D967" s="96"/>
      <c r="E967" s="96"/>
      <c r="F967" s="96"/>
      <c r="G967" s="96"/>
      <c r="H967" s="96"/>
      <c r="I967" s="96"/>
      <c r="J967" s="96"/>
      <c r="K967" s="96"/>
      <c r="M967" s="5"/>
    </row>
    <row r="968" spans="1:13" s="1" customFormat="1" hidden="1" x14ac:dyDescent="0.25">
      <c r="A968" s="1">
        <f>A989*A957</f>
        <v>0</v>
      </c>
      <c r="B968" s="6"/>
      <c r="C968" s="6"/>
      <c r="D968" s="6"/>
      <c r="E968" s="6"/>
      <c r="F968" s="6"/>
      <c r="G968" s="6"/>
      <c r="H968" s="6"/>
      <c r="I968" s="6"/>
      <c r="J968" s="6"/>
      <c r="K968" s="6"/>
      <c r="M968" s="5"/>
    </row>
    <row r="969" spans="1:13" s="1" customFormat="1" ht="23.25" hidden="1" customHeight="1" x14ac:dyDescent="0.25">
      <c r="A969" s="1">
        <f>A989*A957</f>
        <v>0</v>
      </c>
      <c r="B969" s="96" t="str">
        <f>IF(COUNT([1]summary!$I$71:$I$80)=0,'[1]Výzva na prieskum trhu'!$E$166,'[1]Výzva na predloženie CP'!$E$431)</f>
        <v>Cenová ponuka - časť 18</v>
      </c>
      <c r="C969" s="96"/>
      <c r="D969" s="96"/>
      <c r="E969" s="96"/>
      <c r="F969" s="96"/>
      <c r="G969" s="96"/>
      <c r="H969" s="96"/>
      <c r="I969" s="96"/>
      <c r="J969" s="96"/>
      <c r="K969" s="96"/>
      <c r="M969" s="5"/>
    </row>
    <row r="970" spans="1:13" hidden="1" x14ac:dyDescent="0.25">
      <c r="A970" s="1">
        <f>A989*A957</f>
        <v>0</v>
      </c>
    </row>
    <row r="971" spans="1:13" ht="15" hidden="1" customHeight="1" x14ac:dyDescent="0.25">
      <c r="A971" s="1">
        <f>A989*A957</f>
        <v>0</v>
      </c>
      <c r="B971" s="62" t="s">
        <v>1</v>
      </c>
      <c r="C971" s="62"/>
      <c r="D971" s="62"/>
      <c r="E971" s="62"/>
      <c r="F971" s="62"/>
      <c r="G971" s="62"/>
      <c r="H971" s="62"/>
      <c r="I971" s="62"/>
      <c r="J971" s="62"/>
      <c r="K971" s="62"/>
    </row>
    <row r="972" spans="1:13" hidden="1" x14ac:dyDescent="0.25">
      <c r="A972" s="1">
        <f>A989*A957</f>
        <v>0</v>
      </c>
      <c r="B972" s="62"/>
      <c r="C972" s="62"/>
      <c r="D972" s="62"/>
      <c r="E972" s="62"/>
      <c r="F972" s="62"/>
      <c r="G972" s="62"/>
      <c r="H972" s="62"/>
      <c r="I972" s="62"/>
      <c r="J972" s="62"/>
      <c r="K972" s="62"/>
    </row>
    <row r="973" spans="1:13" hidden="1" x14ac:dyDescent="0.25">
      <c r="A973" s="1">
        <f>A989*A957</f>
        <v>0</v>
      </c>
      <c r="B973" s="62"/>
      <c r="C973" s="62"/>
      <c r="D973" s="62"/>
      <c r="E973" s="62"/>
      <c r="F973" s="62"/>
      <c r="G973" s="62"/>
      <c r="H973" s="62"/>
      <c r="I973" s="62"/>
      <c r="J973" s="62"/>
      <c r="K973" s="62"/>
    </row>
    <row r="974" spans="1:13" hidden="1" x14ac:dyDescent="0.25">
      <c r="A974" s="1">
        <f>A989*A957</f>
        <v>0</v>
      </c>
    </row>
    <row r="975" spans="1:13" s="1" customFormat="1" ht="19.5" hidden="1" customHeight="1" thickBot="1" x14ac:dyDescent="0.3">
      <c r="A975" s="1">
        <f>A989*A957</f>
        <v>0</v>
      </c>
      <c r="C975" s="97" t="str">
        <f>"Identifikačné údaje "&amp;IF(OR([1]summary!$K$41="",[1]summary!$K$41&gt;=[1]summary!$K$39),"navrhovateľa:","dodávateľa:")</f>
        <v>Identifikačné údaje navrhovateľa:</v>
      </c>
      <c r="D975" s="98"/>
      <c r="E975" s="98"/>
      <c r="F975" s="98"/>
      <c r="G975" s="99"/>
    </row>
    <row r="976" spans="1:13" s="1" customFormat="1" ht="19.5" hidden="1" customHeight="1" x14ac:dyDescent="0.25">
      <c r="A976" s="1">
        <f>A989*A957</f>
        <v>0</v>
      </c>
      <c r="C976" s="100" t="s">
        <v>2</v>
      </c>
      <c r="D976" s="101"/>
      <c r="E976" s="102"/>
      <c r="F976" s="103"/>
      <c r="G976" s="104"/>
    </row>
    <row r="977" spans="1:13" s="1" customFormat="1" ht="39" hidden="1" customHeight="1" x14ac:dyDescent="0.25">
      <c r="A977" s="1">
        <f>A989*A957</f>
        <v>0</v>
      </c>
      <c r="C977" s="93" t="s">
        <v>3</v>
      </c>
      <c r="D977" s="94"/>
      <c r="E977" s="85"/>
      <c r="F977" s="86"/>
      <c r="G977" s="87"/>
    </row>
    <row r="978" spans="1:13" s="1" customFormat="1" ht="19.5" hidden="1" customHeight="1" x14ac:dyDescent="0.25">
      <c r="A978" s="1">
        <f>A989*A957</f>
        <v>0</v>
      </c>
      <c r="C978" s="83" t="s">
        <v>4</v>
      </c>
      <c r="D978" s="84"/>
      <c r="E978" s="85"/>
      <c r="F978" s="86"/>
      <c r="G978" s="87"/>
    </row>
    <row r="979" spans="1:13" s="1" customFormat="1" ht="19.5" hidden="1" customHeight="1" x14ac:dyDescent="0.25">
      <c r="A979" s="1">
        <f>A989*A957</f>
        <v>0</v>
      </c>
      <c r="C979" s="83" t="s">
        <v>5</v>
      </c>
      <c r="D979" s="84"/>
      <c r="E979" s="85"/>
      <c r="F979" s="86"/>
      <c r="G979" s="87"/>
    </row>
    <row r="980" spans="1:13" s="1" customFormat="1" ht="30" hidden="1" customHeight="1" x14ac:dyDescent="0.25">
      <c r="A980" s="1">
        <f>A989</f>
        <v>0</v>
      </c>
      <c r="C980" s="88" t="s">
        <v>6</v>
      </c>
      <c r="D980" s="89"/>
      <c r="E980" s="90"/>
      <c r="F980" s="91"/>
      <c r="G980" s="92"/>
      <c r="M980" s="5"/>
    </row>
    <row r="981" spans="1:13" s="1" customFormat="1" ht="19.5" hidden="1" customHeight="1" x14ac:dyDescent="0.25">
      <c r="A981" s="1">
        <f>A989*A957</f>
        <v>0</v>
      </c>
      <c r="C981" s="83" t="s">
        <v>7</v>
      </c>
      <c r="D981" s="84"/>
      <c r="E981" s="85"/>
      <c r="F981" s="86"/>
      <c r="G981" s="87"/>
    </row>
    <row r="982" spans="1:13" s="1" customFormat="1" ht="19.5" hidden="1" customHeight="1" x14ac:dyDescent="0.25">
      <c r="A982" s="1">
        <f>A989*A957</f>
        <v>0</v>
      </c>
      <c r="C982" s="83" t="s">
        <v>8</v>
      </c>
      <c r="D982" s="84"/>
      <c r="E982" s="85"/>
      <c r="F982" s="86"/>
      <c r="G982" s="87"/>
    </row>
    <row r="983" spans="1:13" s="1" customFormat="1" ht="19.5" hidden="1" customHeight="1" x14ac:dyDescent="0.25">
      <c r="A983" s="1">
        <f>A989*A957</f>
        <v>0</v>
      </c>
      <c r="C983" s="83" t="s">
        <v>9</v>
      </c>
      <c r="D983" s="84"/>
      <c r="E983" s="85"/>
      <c r="F983" s="86"/>
      <c r="G983" s="87"/>
    </row>
    <row r="984" spans="1:13" s="1" customFormat="1" ht="19.5" hidden="1" customHeight="1" x14ac:dyDescent="0.25">
      <c r="A984" s="1">
        <f>A989*A957</f>
        <v>0</v>
      </c>
      <c r="C984" s="83" t="s">
        <v>10</v>
      </c>
      <c r="D984" s="84"/>
      <c r="E984" s="85"/>
      <c r="F984" s="86"/>
      <c r="G984" s="87"/>
    </row>
    <row r="985" spans="1:13" s="1" customFormat="1" ht="19.5" hidden="1" customHeight="1" x14ac:dyDescent="0.25">
      <c r="A985" s="1">
        <f>A989*A957</f>
        <v>0</v>
      </c>
      <c r="C985" s="83" t="s">
        <v>11</v>
      </c>
      <c r="D985" s="84"/>
      <c r="E985" s="85"/>
      <c r="F985" s="86"/>
      <c r="G985" s="87"/>
    </row>
    <row r="986" spans="1:13" s="1" customFormat="1" ht="19.5" hidden="1" customHeight="1" thickBot="1" x14ac:dyDescent="0.3">
      <c r="A986" s="1">
        <f>A989*A957</f>
        <v>0</v>
      </c>
      <c r="C986" s="71" t="s">
        <v>12</v>
      </c>
      <c r="D986" s="72"/>
      <c r="E986" s="73"/>
      <c r="F986" s="74"/>
      <c r="G986" s="75"/>
    </row>
    <row r="987" spans="1:13" hidden="1" x14ac:dyDescent="0.25">
      <c r="A987" s="1">
        <f>A989*A957</f>
        <v>0</v>
      </c>
    </row>
    <row r="988" spans="1:13" hidden="1" x14ac:dyDescent="0.25">
      <c r="A988" s="1">
        <f>A989*A957</f>
        <v>0</v>
      </c>
    </row>
    <row r="989" spans="1:13" hidden="1" x14ac:dyDescent="0.25">
      <c r="A989">
        <f>IF(D989&lt;&gt;"",1,0)</f>
        <v>0</v>
      </c>
      <c r="B989" s="76" t="s">
        <v>13</v>
      </c>
      <c r="C989" s="76"/>
      <c r="D989" s="77" t="str">
        <f>IF([1]summary!$B$54&lt;&gt;"",[1]summary!$B$54,"")</f>
        <v/>
      </c>
      <c r="E989" s="77"/>
      <c r="F989" s="77"/>
      <c r="G989" s="77"/>
      <c r="H989" s="77"/>
      <c r="I989" s="77"/>
      <c r="J989" s="77"/>
      <c r="K989" s="8"/>
    </row>
    <row r="990" spans="1:13" hidden="1" x14ac:dyDescent="0.25">
      <c r="A990" s="1">
        <f>A989</f>
        <v>0</v>
      </c>
    </row>
    <row r="991" spans="1:13" ht="54.95" hidden="1" customHeight="1" thickBot="1" x14ac:dyDescent="0.3">
      <c r="A991" s="1">
        <f>A989</f>
        <v>0</v>
      </c>
      <c r="B991" s="78" t="s">
        <v>14</v>
      </c>
      <c r="C991" s="79"/>
      <c r="D991" s="80"/>
      <c r="E991" s="81" t="s">
        <v>30</v>
      </c>
      <c r="F991" s="82"/>
      <c r="G991" s="10" t="s">
        <v>31</v>
      </c>
      <c r="H991" s="9" t="s">
        <v>15</v>
      </c>
      <c r="I991" s="10" t="s">
        <v>16</v>
      </c>
      <c r="J991" s="28" t="s">
        <v>17</v>
      </c>
      <c r="K991" s="28" t="s">
        <v>18</v>
      </c>
    </row>
    <row r="992" spans="1:13" ht="25.5" hidden="1" customHeight="1" x14ac:dyDescent="0.25">
      <c r="A992" s="1">
        <f>A989</f>
        <v>0</v>
      </c>
      <c r="B992" s="47" t="s">
        <v>32</v>
      </c>
      <c r="C992" s="48"/>
      <c r="D992" s="29"/>
      <c r="E992" s="65"/>
      <c r="F992" s="66"/>
      <c r="G992" s="30" t="s">
        <v>33</v>
      </c>
      <c r="H992" s="12"/>
      <c r="I992" s="13"/>
      <c r="J992" s="14" t="str">
        <f t="shared" ref="J992:J999" si="33">IF(AND(H992&lt;&gt;"",I992&lt;&gt;""),H992*I992,"")</f>
        <v/>
      </c>
      <c r="K992" s="15" t="str">
        <f>IF(J992&lt;&gt;"",J992*IF(E980="platiteľ DPH",1.2,1),"")</f>
        <v/>
      </c>
    </row>
    <row r="993" spans="1:13" ht="25.5" hidden="1" customHeight="1" x14ac:dyDescent="0.25">
      <c r="A993" s="1">
        <f>A989</f>
        <v>0</v>
      </c>
      <c r="B993" s="63"/>
      <c r="C993" s="64"/>
      <c r="D993" s="31"/>
      <c r="E993" s="67"/>
      <c r="F993" s="68"/>
      <c r="G993" s="32" t="s">
        <v>33</v>
      </c>
      <c r="H993" s="33"/>
      <c r="I993" s="34"/>
      <c r="J993" s="35" t="str">
        <f t="shared" si="33"/>
        <v/>
      </c>
      <c r="K993" s="36" t="str">
        <f t="shared" ref="K993:K999" si="34">IF(J993&lt;&gt;"",J993*IF(E981="platiteľ DPH",1.2,1),"")</f>
        <v/>
      </c>
    </row>
    <row r="994" spans="1:13" ht="25.5" hidden="1" customHeight="1" thickBot="1" x14ac:dyDescent="0.3">
      <c r="A994" s="1">
        <f>A989</f>
        <v>0</v>
      </c>
      <c r="B994" s="49"/>
      <c r="C994" s="50"/>
      <c r="D994" s="37"/>
      <c r="E994" s="69"/>
      <c r="F994" s="70"/>
      <c r="G994" s="38" t="s">
        <v>33</v>
      </c>
      <c r="H994" s="39"/>
      <c r="I994" s="40"/>
      <c r="J994" s="41" t="str">
        <f t="shared" si="33"/>
        <v/>
      </c>
      <c r="K994" s="42" t="str">
        <f t="shared" si="34"/>
        <v/>
      </c>
    </row>
    <row r="995" spans="1:13" ht="25.5" hidden="1" customHeight="1" x14ac:dyDescent="0.25">
      <c r="A995" s="1">
        <f>A989</f>
        <v>0</v>
      </c>
      <c r="B995" s="47" t="s">
        <v>34</v>
      </c>
      <c r="C995" s="48"/>
      <c r="D995" s="29"/>
      <c r="E995" s="65"/>
      <c r="F995" s="66"/>
      <c r="G995" s="30" t="s">
        <v>33</v>
      </c>
      <c r="H995" s="12"/>
      <c r="I995" s="13"/>
      <c r="J995" s="14" t="str">
        <f t="shared" si="33"/>
        <v/>
      </c>
      <c r="K995" s="15" t="str">
        <f t="shared" si="34"/>
        <v/>
      </c>
    </row>
    <row r="996" spans="1:13" ht="25.5" hidden="1" customHeight="1" x14ac:dyDescent="0.25">
      <c r="A996" s="1">
        <f>A989</f>
        <v>0</v>
      </c>
      <c r="B996" s="63"/>
      <c r="C996" s="64"/>
      <c r="D996" s="31"/>
      <c r="E996" s="67"/>
      <c r="F996" s="68"/>
      <c r="G996" s="32" t="s">
        <v>33</v>
      </c>
      <c r="H996" s="33"/>
      <c r="I996" s="34"/>
      <c r="J996" s="35" t="str">
        <f t="shared" si="33"/>
        <v/>
      </c>
      <c r="K996" s="36" t="str">
        <f t="shared" si="34"/>
        <v/>
      </c>
    </row>
    <row r="997" spans="1:13" ht="25.5" hidden="1" customHeight="1" thickBot="1" x14ac:dyDescent="0.3">
      <c r="A997" s="1">
        <f>A989</f>
        <v>0</v>
      </c>
      <c r="B997" s="49"/>
      <c r="C997" s="50"/>
      <c r="D997" s="37"/>
      <c r="E997" s="69"/>
      <c r="F997" s="70"/>
      <c r="G997" s="38" t="s">
        <v>33</v>
      </c>
      <c r="H997" s="39"/>
      <c r="I997" s="40"/>
      <c r="J997" s="41" t="str">
        <f t="shared" si="33"/>
        <v/>
      </c>
      <c r="K997" s="42" t="str">
        <f t="shared" si="34"/>
        <v/>
      </c>
    </row>
    <row r="998" spans="1:13" ht="25.5" hidden="1" customHeight="1" x14ac:dyDescent="0.25">
      <c r="A998" s="1">
        <f>A989</f>
        <v>0</v>
      </c>
      <c r="B998" s="47" t="s">
        <v>35</v>
      </c>
      <c r="C998" s="48"/>
      <c r="D998" s="29" t="s">
        <v>36</v>
      </c>
      <c r="E998" s="51" t="s">
        <v>37</v>
      </c>
      <c r="F998" s="52"/>
      <c r="G998" s="30" t="s">
        <v>37</v>
      </c>
      <c r="H998" s="12"/>
      <c r="I998" s="13">
        <v>1</v>
      </c>
      <c r="J998" s="43" t="str">
        <f t="shared" si="33"/>
        <v/>
      </c>
      <c r="K998" s="44" t="str">
        <f t="shared" si="34"/>
        <v/>
      </c>
    </row>
    <row r="999" spans="1:13" ht="25.5" hidden="1" customHeight="1" thickBot="1" x14ac:dyDescent="0.3">
      <c r="A999" s="1">
        <f>A989</f>
        <v>0</v>
      </c>
      <c r="B999" s="49"/>
      <c r="C999" s="50"/>
      <c r="D999" s="37" t="s">
        <v>38</v>
      </c>
      <c r="E999" s="53" t="s">
        <v>37</v>
      </c>
      <c r="F999" s="54"/>
      <c r="G999" s="38" t="s">
        <v>37</v>
      </c>
      <c r="H999" s="39"/>
      <c r="I999" s="40">
        <v>1</v>
      </c>
      <c r="J999" s="41" t="str">
        <f t="shared" si="33"/>
        <v/>
      </c>
      <c r="K999" s="42" t="str">
        <f t="shared" si="34"/>
        <v/>
      </c>
    </row>
    <row r="1000" spans="1:13" ht="25.5" hidden="1" customHeight="1" thickBot="1" x14ac:dyDescent="0.3">
      <c r="A1000" s="1">
        <f>A989</f>
        <v>0</v>
      </c>
      <c r="B1000" s="16"/>
      <c r="C1000" s="17"/>
      <c r="D1000" s="17"/>
      <c r="E1000" s="17"/>
      <c r="F1000" s="17"/>
      <c r="G1000" s="17"/>
      <c r="H1000" s="18"/>
      <c r="I1000" s="18" t="s">
        <v>20</v>
      </c>
      <c r="J1000" s="19" t="str">
        <f>IF(SUM(J992:J999)&gt;0,SUM(J992:J999),"")</f>
        <v/>
      </c>
      <c r="K1000" s="19" t="str">
        <f>IF(SUM(K992:K999)&gt;0,SUM(K992:K999),"")</f>
        <v/>
      </c>
    </row>
    <row r="1001" spans="1:13" hidden="1" x14ac:dyDescent="0.25">
      <c r="A1001" s="1">
        <f>A989</f>
        <v>0</v>
      </c>
      <c r="B1001" s="20" t="s">
        <v>21</v>
      </c>
    </row>
    <row r="1002" spans="1:13" hidden="1" x14ac:dyDescent="0.25">
      <c r="A1002" s="1">
        <f>A989</f>
        <v>0</v>
      </c>
    </row>
    <row r="1003" spans="1:13" hidden="1" x14ac:dyDescent="0.25">
      <c r="A1003" s="1">
        <f>A989</f>
        <v>0</v>
      </c>
    </row>
    <row r="1004" spans="1:13" ht="15" hidden="1" customHeight="1" x14ac:dyDescent="0.25">
      <c r="A1004" s="1">
        <f>A989*IF(COUNT([1]summary!$I$71:$I$80)=0,1,0)</f>
        <v>0</v>
      </c>
      <c r="C1004" s="55" t="s">
        <v>22</v>
      </c>
      <c r="D1004" s="56"/>
      <c r="E1004" s="56"/>
      <c r="F1004" s="56"/>
      <c r="G1004" s="56"/>
      <c r="H1004" s="56"/>
      <c r="I1004" s="56"/>
      <c r="J1004" s="57"/>
    </row>
    <row r="1005" spans="1:13" hidden="1" x14ac:dyDescent="0.25">
      <c r="A1005" s="1">
        <f>A1004</f>
        <v>0</v>
      </c>
      <c r="C1005" s="58"/>
      <c r="D1005" s="59"/>
      <c r="E1005" s="59"/>
      <c r="F1005" s="59"/>
      <c r="G1005" s="59"/>
      <c r="H1005" s="59"/>
      <c r="I1005" s="59"/>
      <c r="J1005" s="60"/>
    </row>
    <row r="1006" spans="1:13" hidden="1" x14ac:dyDescent="0.25">
      <c r="A1006" s="1">
        <f>A1004</f>
        <v>0</v>
      </c>
    </row>
    <row r="1007" spans="1:13" hidden="1" x14ac:dyDescent="0.25">
      <c r="A1007" s="1">
        <f>A1004</f>
        <v>0</v>
      </c>
    </row>
    <row r="1008" spans="1:13" hidden="1" x14ac:dyDescent="0.25">
      <c r="A1008" s="1">
        <f>A989*IF([1]summary!$F$12='Príloha č. 2'!M1008,1,0)</f>
        <v>0</v>
      </c>
      <c r="B1008" s="61" t="s">
        <v>23</v>
      </c>
      <c r="C1008" s="61"/>
      <c r="D1008" s="61"/>
      <c r="E1008" s="61"/>
      <c r="F1008" s="61"/>
      <c r="G1008" s="61"/>
      <c r="H1008" s="61"/>
      <c r="I1008" s="61"/>
      <c r="J1008" s="61"/>
      <c r="K1008" s="61"/>
      <c r="M1008" s="5" t="s">
        <v>24</v>
      </c>
    </row>
    <row r="1009" spans="1:13" hidden="1" x14ac:dyDescent="0.25">
      <c r="A1009" s="1">
        <f>A1008</f>
        <v>0</v>
      </c>
    </row>
    <row r="1010" spans="1:13" ht="15" hidden="1" customHeight="1" x14ac:dyDescent="0.25">
      <c r="A1010" s="1">
        <f>A1008</f>
        <v>0</v>
      </c>
      <c r="B1010" s="62" t="s">
        <v>25</v>
      </c>
      <c r="C1010" s="62"/>
      <c r="D1010" s="62"/>
      <c r="E1010" s="62"/>
      <c r="F1010" s="62"/>
      <c r="G1010" s="62"/>
      <c r="H1010" s="62"/>
      <c r="I1010" s="62"/>
      <c r="J1010" s="62"/>
      <c r="K1010" s="62"/>
    </row>
    <row r="1011" spans="1:13" hidden="1" x14ac:dyDescent="0.25">
      <c r="A1011" s="1">
        <f>A1008</f>
        <v>0</v>
      </c>
      <c r="B1011" s="62"/>
      <c r="C1011" s="62"/>
      <c r="D1011" s="62"/>
      <c r="E1011" s="62"/>
      <c r="F1011" s="62"/>
      <c r="G1011" s="62"/>
      <c r="H1011" s="62"/>
      <c r="I1011" s="62"/>
      <c r="J1011" s="62"/>
      <c r="K1011" s="62"/>
    </row>
    <row r="1012" spans="1:13" hidden="1" x14ac:dyDescent="0.25">
      <c r="A1012" s="1">
        <f>A1008</f>
        <v>0</v>
      </c>
    </row>
    <row r="1013" spans="1:13" hidden="1" x14ac:dyDescent="0.25">
      <c r="A1013" s="1">
        <f>A1014</f>
        <v>0</v>
      </c>
    </row>
    <row r="1014" spans="1:13" hidden="1" x14ac:dyDescent="0.25">
      <c r="A1014" s="1">
        <f>A989*IF(COUNT([1]summary!$I$71:$I$80)=0,IF([1]summary!$G$20="všetky predmety spolu",0,1),IF([1]summary!$E$58="cenové ponuky komplexne",0,1))</f>
        <v>0</v>
      </c>
      <c r="C1014" s="21" t="s">
        <v>26</v>
      </c>
      <c r="D1014" s="22"/>
    </row>
    <row r="1015" spans="1:13" s="23" customFormat="1" hidden="1" x14ac:dyDescent="0.25">
      <c r="A1015" s="1">
        <f>A1014</f>
        <v>0</v>
      </c>
      <c r="C1015" s="21"/>
    </row>
    <row r="1016" spans="1:13" s="23" customFormat="1" ht="15" hidden="1" customHeight="1" x14ac:dyDescent="0.25">
      <c r="A1016" s="1">
        <f>A1014</f>
        <v>0</v>
      </c>
      <c r="C1016" s="21" t="s">
        <v>27</v>
      </c>
      <c r="D1016" s="22"/>
      <c r="G1016" s="24"/>
      <c r="H1016" s="24"/>
      <c r="I1016" s="24"/>
      <c r="J1016" s="24"/>
      <c r="K1016" s="24"/>
    </row>
    <row r="1017" spans="1:13" s="23" customFormat="1" hidden="1" x14ac:dyDescent="0.25">
      <c r="A1017" s="1">
        <f>A1014</f>
        <v>0</v>
      </c>
      <c r="F1017" s="25"/>
      <c r="G1017" s="132" t="str">
        <f>"podpis a pečiatka "&amp;IF(COUNT([1]summary!$I$71:$I$80)=0,"navrhovateľa","dodávateľa")</f>
        <v>podpis a pečiatka navrhovateľa</v>
      </c>
      <c r="H1017" s="132"/>
      <c r="I1017" s="132"/>
      <c r="J1017" s="132"/>
      <c r="K1017" s="132"/>
    </row>
    <row r="1018" spans="1:13" s="23" customFormat="1" hidden="1" x14ac:dyDescent="0.25">
      <c r="A1018" s="1">
        <f>A1014</f>
        <v>0</v>
      </c>
      <c r="F1018" s="25"/>
      <c r="G1018" s="26"/>
      <c r="H1018" s="26"/>
      <c r="I1018" s="26"/>
      <c r="J1018" s="26"/>
      <c r="K1018" s="26"/>
    </row>
    <row r="1019" spans="1:13" ht="15" hidden="1" customHeight="1" x14ac:dyDescent="0.25">
      <c r="A1019" s="1">
        <f>A1014*IF(COUNT([1]summary!$I$71:$I$80)=0,1,0)</f>
        <v>0</v>
      </c>
      <c r="B1019" s="46" t="s">
        <v>28</v>
      </c>
      <c r="C1019" s="46"/>
      <c r="D1019" s="46"/>
      <c r="E1019" s="46"/>
      <c r="F1019" s="46"/>
      <c r="G1019" s="46"/>
      <c r="H1019" s="46"/>
      <c r="I1019" s="46"/>
      <c r="J1019" s="46"/>
      <c r="K1019" s="46"/>
      <c r="L1019" s="27"/>
    </row>
    <row r="1020" spans="1:13" hidden="1" x14ac:dyDescent="0.25">
      <c r="A1020" s="1">
        <f>A1019</f>
        <v>0</v>
      </c>
      <c r="B1020" s="46"/>
      <c r="C1020" s="46"/>
      <c r="D1020" s="46"/>
      <c r="E1020" s="46"/>
      <c r="F1020" s="46"/>
      <c r="G1020" s="46"/>
      <c r="H1020" s="46"/>
      <c r="I1020" s="46"/>
      <c r="J1020" s="46"/>
      <c r="K1020" s="46"/>
      <c r="L1020" s="27"/>
    </row>
    <row r="1021" spans="1:13" ht="15" hidden="1" customHeight="1" x14ac:dyDescent="0.25">
      <c r="A1021" s="1">
        <f>A1014*IF(A1019=1,0,1)</f>
        <v>0</v>
      </c>
      <c r="B1021" s="46" t="s">
        <v>29</v>
      </c>
      <c r="C1021" s="46"/>
      <c r="D1021" s="46"/>
      <c r="E1021" s="46"/>
      <c r="F1021" s="46"/>
      <c r="G1021" s="46"/>
      <c r="H1021" s="46"/>
      <c r="I1021" s="46"/>
      <c r="J1021" s="46"/>
      <c r="K1021" s="46"/>
      <c r="L1021" s="27"/>
    </row>
    <row r="1022" spans="1:13" hidden="1" x14ac:dyDescent="0.25">
      <c r="A1022" s="1">
        <f>A1021</f>
        <v>0</v>
      </c>
      <c r="B1022" s="46"/>
      <c r="C1022" s="46"/>
      <c r="D1022" s="46"/>
      <c r="E1022" s="46"/>
      <c r="F1022" s="46"/>
      <c r="G1022" s="46"/>
      <c r="H1022" s="46"/>
      <c r="I1022" s="46"/>
      <c r="J1022" s="46"/>
      <c r="K1022" s="46"/>
      <c r="L1022" s="27"/>
    </row>
    <row r="1023" spans="1:13" s="1" customFormat="1" ht="21" hidden="1" x14ac:dyDescent="0.25">
      <c r="A1023" s="1">
        <f>A1046*A1014</f>
        <v>0</v>
      </c>
      <c r="B1023" s="3"/>
      <c r="C1023" s="4"/>
      <c r="D1023" s="4"/>
      <c r="E1023" s="4"/>
      <c r="F1023" s="4"/>
      <c r="G1023" s="4"/>
      <c r="H1023" s="4"/>
      <c r="I1023" s="4"/>
      <c r="J1023" s="95" t="str">
        <f>IF(COUNT([1]summary!$I$71:$I$80)=0,'[1]Výzva na prieskum trhu'!$C$149,'[1]Výzva na predloženie CP'!$B$414)</f>
        <v xml:space="preserve">Príloha č. 2: </v>
      </c>
      <c r="K1023" s="95"/>
    </row>
    <row r="1024" spans="1:13" s="1" customFormat="1" ht="23.25" hidden="1" x14ac:dyDescent="0.25">
      <c r="A1024" s="1">
        <f>A1046*A1014</f>
        <v>0</v>
      </c>
      <c r="B1024" s="96" t="str">
        <f>IF(COUNT([1]summary!$I$71:$I$80)=0,'[1]Výzva na prieskum trhu'!$B$2,'[1]Výzva na predloženie CP'!$B$2)</f>
        <v>Výzva na predloženie ponúk - prieskum trhu</v>
      </c>
      <c r="C1024" s="96"/>
      <c r="D1024" s="96"/>
      <c r="E1024" s="96"/>
      <c r="F1024" s="96"/>
      <c r="G1024" s="96"/>
      <c r="H1024" s="96"/>
      <c r="I1024" s="96"/>
      <c r="J1024" s="96"/>
      <c r="K1024" s="96"/>
      <c r="M1024" s="5"/>
    </row>
    <row r="1025" spans="1:13" s="1" customFormat="1" hidden="1" x14ac:dyDescent="0.25">
      <c r="A1025" s="1">
        <f>A1046*A1014</f>
        <v>0</v>
      </c>
      <c r="B1025" s="6"/>
      <c r="C1025" s="6"/>
      <c r="D1025" s="6"/>
      <c r="E1025" s="6"/>
      <c r="F1025" s="6"/>
      <c r="G1025" s="6"/>
      <c r="H1025" s="6"/>
      <c r="I1025" s="6"/>
      <c r="J1025" s="6"/>
      <c r="K1025" s="6"/>
      <c r="M1025" s="5"/>
    </row>
    <row r="1026" spans="1:13" s="1" customFormat="1" ht="23.25" hidden="1" x14ac:dyDescent="0.25">
      <c r="A1026" s="1">
        <f>A1046*A1014</f>
        <v>0</v>
      </c>
      <c r="B1026" s="96" t="str">
        <f>IF(COUNT([1]summary!$I$71:$I$80)=0,'[1]Výzva na prieskum trhu'!$E$167,'[1]Výzva na predloženie CP'!$E$432)</f>
        <v>Cenová ponuka - časť 19</v>
      </c>
      <c r="C1026" s="96"/>
      <c r="D1026" s="96"/>
      <c r="E1026" s="96"/>
      <c r="F1026" s="96"/>
      <c r="G1026" s="96"/>
      <c r="H1026" s="96"/>
      <c r="I1026" s="96"/>
      <c r="J1026" s="96"/>
      <c r="K1026" s="96"/>
      <c r="M1026" s="5"/>
    </row>
    <row r="1027" spans="1:13" hidden="1" x14ac:dyDescent="0.25">
      <c r="A1027" s="1">
        <f>A1046*A1014</f>
        <v>0</v>
      </c>
    </row>
    <row r="1028" spans="1:13" ht="15" hidden="1" customHeight="1" x14ac:dyDescent="0.25">
      <c r="A1028" s="1">
        <f>A1046*A1014</f>
        <v>0</v>
      </c>
      <c r="B1028" s="62" t="s">
        <v>1</v>
      </c>
      <c r="C1028" s="62"/>
      <c r="D1028" s="62"/>
      <c r="E1028" s="62"/>
      <c r="F1028" s="62"/>
      <c r="G1028" s="62"/>
      <c r="H1028" s="62"/>
      <c r="I1028" s="62"/>
      <c r="J1028" s="62"/>
      <c r="K1028" s="62"/>
    </row>
    <row r="1029" spans="1:13" hidden="1" x14ac:dyDescent="0.25">
      <c r="A1029" s="1">
        <f>A1046*A1014</f>
        <v>0</v>
      </c>
      <c r="B1029" s="62"/>
      <c r="C1029" s="62"/>
      <c r="D1029" s="62"/>
      <c r="E1029" s="62"/>
      <c r="F1029" s="62"/>
      <c r="G1029" s="62"/>
      <c r="H1029" s="62"/>
      <c r="I1029" s="62"/>
      <c r="J1029" s="62"/>
      <c r="K1029" s="62"/>
    </row>
    <row r="1030" spans="1:13" hidden="1" x14ac:dyDescent="0.25">
      <c r="A1030" s="1">
        <f>A1046*A1014</f>
        <v>0</v>
      </c>
      <c r="B1030" s="62"/>
      <c r="C1030" s="62"/>
      <c r="D1030" s="62"/>
      <c r="E1030" s="62"/>
      <c r="F1030" s="62"/>
      <c r="G1030" s="62"/>
      <c r="H1030" s="62"/>
      <c r="I1030" s="62"/>
      <c r="J1030" s="62"/>
      <c r="K1030" s="62"/>
    </row>
    <row r="1031" spans="1:13" hidden="1" x14ac:dyDescent="0.25">
      <c r="A1031" s="1">
        <f>A1046*A1014</f>
        <v>0</v>
      </c>
    </row>
    <row r="1032" spans="1:13" s="1" customFormat="1" ht="19.5" hidden="1" customHeight="1" thickBot="1" x14ac:dyDescent="0.3">
      <c r="A1032" s="1">
        <f>A1046*A1014</f>
        <v>0</v>
      </c>
      <c r="C1032" s="122" t="str">
        <f>"Identifikačné údaje "&amp;IF(OR([1]summary!$K$41="",[1]summary!$K$41&gt;=[1]summary!$K$39),"navrhovateľa:","dodávateľa:")</f>
        <v>Identifikačné údaje navrhovateľa:</v>
      </c>
      <c r="D1032" s="123"/>
      <c r="E1032" s="123"/>
      <c r="F1032" s="123"/>
      <c r="G1032" s="124"/>
    </row>
    <row r="1033" spans="1:13" s="1" customFormat="1" ht="19.5" hidden="1" customHeight="1" x14ac:dyDescent="0.25">
      <c r="A1033" s="1">
        <f>A1046*A1014</f>
        <v>0</v>
      </c>
      <c r="C1033" s="125" t="s">
        <v>2</v>
      </c>
      <c r="D1033" s="126"/>
      <c r="E1033" s="127"/>
      <c r="F1033" s="128"/>
      <c r="G1033" s="129"/>
    </row>
    <row r="1034" spans="1:13" s="1" customFormat="1" ht="39" hidden="1" customHeight="1" x14ac:dyDescent="0.25">
      <c r="A1034" s="1">
        <f>A1046*A1014</f>
        <v>0</v>
      </c>
      <c r="C1034" s="130" t="s">
        <v>3</v>
      </c>
      <c r="D1034" s="131"/>
      <c r="E1034" s="90"/>
      <c r="F1034" s="91"/>
      <c r="G1034" s="92"/>
    </row>
    <row r="1035" spans="1:13" s="1" customFormat="1" ht="19.5" hidden="1" customHeight="1" x14ac:dyDescent="0.25">
      <c r="A1035" s="1">
        <f>A1046*A1014</f>
        <v>0</v>
      </c>
      <c r="C1035" s="115" t="s">
        <v>4</v>
      </c>
      <c r="D1035" s="116"/>
      <c r="E1035" s="90"/>
      <c r="F1035" s="91"/>
      <c r="G1035" s="92"/>
    </row>
    <row r="1036" spans="1:13" s="1" customFormat="1" ht="19.5" hidden="1" customHeight="1" x14ac:dyDescent="0.25">
      <c r="A1036" s="1">
        <f>A1046*A1014</f>
        <v>0</v>
      </c>
      <c r="C1036" s="115" t="s">
        <v>5</v>
      </c>
      <c r="D1036" s="116"/>
      <c r="E1036" s="90"/>
      <c r="F1036" s="91"/>
      <c r="G1036" s="92"/>
    </row>
    <row r="1037" spans="1:13" s="1" customFormat="1" ht="30" hidden="1" customHeight="1" x14ac:dyDescent="0.25">
      <c r="A1037" s="1">
        <f>A1046</f>
        <v>0</v>
      </c>
      <c r="C1037" s="88" t="s">
        <v>6</v>
      </c>
      <c r="D1037" s="89"/>
      <c r="E1037" s="90"/>
      <c r="F1037" s="91"/>
      <c r="G1037" s="92"/>
      <c r="M1037" s="5"/>
    </row>
    <row r="1038" spans="1:13" s="1" customFormat="1" ht="19.5" hidden="1" customHeight="1" x14ac:dyDescent="0.25">
      <c r="A1038" s="1">
        <f>A1046*A1014</f>
        <v>0</v>
      </c>
      <c r="C1038" s="115" t="s">
        <v>7</v>
      </c>
      <c r="D1038" s="116"/>
      <c r="E1038" s="90"/>
      <c r="F1038" s="91"/>
      <c r="G1038" s="92"/>
    </row>
    <row r="1039" spans="1:13" s="1" customFormat="1" ht="19.5" hidden="1" customHeight="1" x14ac:dyDescent="0.25">
      <c r="A1039" s="1">
        <f>A1046*A1014</f>
        <v>0</v>
      </c>
      <c r="C1039" s="115" t="s">
        <v>8</v>
      </c>
      <c r="D1039" s="116"/>
      <c r="E1039" s="90"/>
      <c r="F1039" s="91"/>
      <c r="G1039" s="92"/>
    </row>
    <row r="1040" spans="1:13" s="1" customFormat="1" ht="19.5" hidden="1" customHeight="1" x14ac:dyDescent="0.25">
      <c r="A1040" s="1">
        <f>A1046*A1014</f>
        <v>0</v>
      </c>
      <c r="C1040" s="115" t="s">
        <v>9</v>
      </c>
      <c r="D1040" s="116"/>
      <c r="E1040" s="90"/>
      <c r="F1040" s="91"/>
      <c r="G1040" s="92"/>
    </row>
    <row r="1041" spans="1:11" s="1" customFormat="1" ht="19.5" hidden="1" customHeight="1" x14ac:dyDescent="0.25">
      <c r="A1041" s="1">
        <f>A1046*A1014</f>
        <v>0</v>
      </c>
      <c r="C1041" s="115" t="s">
        <v>10</v>
      </c>
      <c r="D1041" s="116"/>
      <c r="E1041" s="90"/>
      <c r="F1041" s="91"/>
      <c r="G1041" s="92"/>
    </row>
    <row r="1042" spans="1:11" s="1" customFormat="1" ht="19.5" hidden="1" customHeight="1" x14ac:dyDescent="0.25">
      <c r="A1042" s="1">
        <f>A1046*A1014</f>
        <v>0</v>
      </c>
      <c r="C1042" s="115" t="s">
        <v>11</v>
      </c>
      <c r="D1042" s="116"/>
      <c r="E1042" s="90"/>
      <c r="F1042" s="91"/>
      <c r="G1042" s="92"/>
    </row>
    <row r="1043" spans="1:11" s="1" customFormat="1" ht="19.5" hidden="1" customHeight="1" thickBot="1" x14ac:dyDescent="0.3">
      <c r="A1043" s="1">
        <f>A1046*A1014</f>
        <v>0</v>
      </c>
      <c r="C1043" s="117" t="s">
        <v>12</v>
      </c>
      <c r="D1043" s="118"/>
      <c r="E1043" s="119"/>
      <c r="F1043" s="120"/>
      <c r="G1043" s="121"/>
    </row>
    <row r="1044" spans="1:11" hidden="1" x14ac:dyDescent="0.25">
      <c r="A1044" s="1">
        <f>A1046*A1014</f>
        <v>0</v>
      </c>
    </row>
    <row r="1045" spans="1:11" hidden="1" x14ac:dyDescent="0.25">
      <c r="A1045" s="1">
        <f>A1046*A1014</f>
        <v>0</v>
      </c>
    </row>
    <row r="1046" spans="1:11" hidden="1" x14ac:dyDescent="0.25">
      <c r="A1046">
        <f>IF(D1046&lt;&gt;"",1,0)</f>
        <v>0</v>
      </c>
      <c r="B1046" s="76" t="s">
        <v>13</v>
      </c>
      <c r="C1046" s="76"/>
      <c r="D1046" s="77" t="str">
        <f>IF([1]summary!$B$55&lt;&gt;"",[1]summary!$B$55,"")</f>
        <v/>
      </c>
      <c r="E1046" s="77"/>
      <c r="F1046" s="77"/>
      <c r="G1046" s="77"/>
      <c r="H1046" s="77"/>
      <c r="I1046" s="77"/>
      <c r="J1046" s="77"/>
      <c r="K1046" s="8"/>
    </row>
    <row r="1047" spans="1:11" hidden="1" x14ac:dyDescent="0.25">
      <c r="A1047" s="1">
        <f>A1046</f>
        <v>0</v>
      </c>
    </row>
    <row r="1048" spans="1:11" ht="54.95" hidden="1" customHeight="1" thickBot="1" x14ac:dyDescent="0.3">
      <c r="A1048" s="1">
        <f>A1046</f>
        <v>0</v>
      </c>
      <c r="B1048" s="78" t="s">
        <v>14</v>
      </c>
      <c r="C1048" s="79"/>
      <c r="D1048" s="80"/>
      <c r="E1048" s="81" t="s">
        <v>30</v>
      </c>
      <c r="F1048" s="82"/>
      <c r="G1048" s="10" t="s">
        <v>31</v>
      </c>
      <c r="H1048" s="9" t="s">
        <v>15</v>
      </c>
      <c r="I1048" s="10" t="s">
        <v>16</v>
      </c>
      <c r="J1048" s="28" t="s">
        <v>17</v>
      </c>
      <c r="K1048" s="28" t="s">
        <v>18</v>
      </c>
    </row>
    <row r="1049" spans="1:11" ht="25.5" hidden="1" customHeight="1" x14ac:dyDescent="0.25">
      <c r="A1049" s="1">
        <f>A1046</f>
        <v>0</v>
      </c>
      <c r="B1049" s="47" t="s">
        <v>32</v>
      </c>
      <c r="C1049" s="48"/>
      <c r="D1049" s="29"/>
      <c r="E1049" s="105"/>
      <c r="F1049" s="106"/>
      <c r="G1049" s="30" t="s">
        <v>33</v>
      </c>
      <c r="H1049" s="12"/>
      <c r="I1049" s="13"/>
      <c r="J1049" s="14" t="str">
        <f t="shared" ref="J1049:J1056" si="35">IF(AND(H1049&lt;&gt;"",I1049&lt;&gt;""),H1049*I1049,"")</f>
        <v/>
      </c>
      <c r="K1049" s="15" t="str">
        <f>IF(J1049&lt;&gt;"",J1049*IF(E1037="platiteľ DPH",1.2,1),"")</f>
        <v/>
      </c>
    </row>
    <row r="1050" spans="1:11" ht="25.5" hidden="1" customHeight="1" x14ac:dyDescent="0.25">
      <c r="A1050" s="1">
        <f>A1046</f>
        <v>0</v>
      </c>
      <c r="B1050" s="63"/>
      <c r="C1050" s="64"/>
      <c r="D1050" s="31"/>
      <c r="E1050" s="107"/>
      <c r="F1050" s="108"/>
      <c r="G1050" s="32" t="s">
        <v>33</v>
      </c>
      <c r="H1050" s="33"/>
      <c r="I1050" s="34"/>
      <c r="J1050" s="35" t="str">
        <f t="shared" si="35"/>
        <v/>
      </c>
      <c r="K1050" s="36" t="str">
        <f t="shared" ref="K1050:K1056" si="36">IF(J1050&lt;&gt;"",J1050*IF(E1038="platiteľ DPH",1.2,1),"")</f>
        <v/>
      </c>
    </row>
    <row r="1051" spans="1:11" ht="25.5" hidden="1" customHeight="1" thickBot="1" x14ac:dyDescent="0.3">
      <c r="A1051" s="1">
        <f>A1046</f>
        <v>0</v>
      </c>
      <c r="B1051" s="49"/>
      <c r="C1051" s="50"/>
      <c r="D1051" s="37"/>
      <c r="E1051" s="109"/>
      <c r="F1051" s="110"/>
      <c r="G1051" s="38" t="s">
        <v>33</v>
      </c>
      <c r="H1051" s="39"/>
      <c r="I1051" s="40"/>
      <c r="J1051" s="41" t="str">
        <f t="shared" si="35"/>
        <v/>
      </c>
      <c r="K1051" s="42" t="str">
        <f t="shared" si="36"/>
        <v/>
      </c>
    </row>
    <row r="1052" spans="1:11" ht="25.5" hidden="1" customHeight="1" x14ac:dyDescent="0.25">
      <c r="A1052" s="1">
        <f>A1046</f>
        <v>0</v>
      </c>
      <c r="B1052" s="47" t="s">
        <v>34</v>
      </c>
      <c r="C1052" s="48"/>
      <c r="D1052" s="29"/>
      <c r="E1052" s="105"/>
      <c r="F1052" s="106"/>
      <c r="G1052" s="30" t="s">
        <v>33</v>
      </c>
      <c r="H1052" s="12"/>
      <c r="I1052" s="13"/>
      <c r="J1052" s="14" t="str">
        <f t="shared" si="35"/>
        <v/>
      </c>
      <c r="K1052" s="15" t="str">
        <f t="shared" si="36"/>
        <v/>
      </c>
    </row>
    <row r="1053" spans="1:11" ht="25.5" hidden="1" customHeight="1" x14ac:dyDescent="0.25">
      <c r="A1053" s="1">
        <f>A1046</f>
        <v>0</v>
      </c>
      <c r="B1053" s="63"/>
      <c r="C1053" s="64"/>
      <c r="D1053" s="31"/>
      <c r="E1053" s="107"/>
      <c r="F1053" s="108"/>
      <c r="G1053" s="32" t="s">
        <v>33</v>
      </c>
      <c r="H1053" s="33"/>
      <c r="I1053" s="34"/>
      <c r="J1053" s="35" t="str">
        <f t="shared" si="35"/>
        <v/>
      </c>
      <c r="K1053" s="36" t="str">
        <f t="shared" si="36"/>
        <v/>
      </c>
    </row>
    <row r="1054" spans="1:11" ht="25.5" hidden="1" customHeight="1" thickBot="1" x14ac:dyDescent="0.3">
      <c r="A1054" s="1">
        <f>A1046</f>
        <v>0</v>
      </c>
      <c r="B1054" s="49"/>
      <c r="C1054" s="50"/>
      <c r="D1054" s="37"/>
      <c r="E1054" s="109"/>
      <c r="F1054" s="110"/>
      <c r="G1054" s="38" t="s">
        <v>33</v>
      </c>
      <c r="H1054" s="39"/>
      <c r="I1054" s="40"/>
      <c r="J1054" s="41" t="str">
        <f t="shared" si="35"/>
        <v/>
      </c>
      <c r="K1054" s="42" t="str">
        <f t="shared" si="36"/>
        <v/>
      </c>
    </row>
    <row r="1055" spans="1:11" ht="25.5" hidden="1" customHeight="1" x14ac:dyDescent="0.25">
      <c r="A1055" s="1">
        <f>A1046</f>
        <v>0</v>
      </c>
      <c r="B1055" s="47" t="s">
        <v>35</v>
      </c>
      <c r="C1055" s="48"/>
      <c r="D1055" s="29" t="s">
        <v>36</v>
      </c>
      <c r="E1055" s="111" t="s">
        <v>37</v>
      </c>
      <c r="F1055" s="112"/>
      <c r="G1055" s="30" t="s">
        <v>37</v>
      </c>
      <c r="H1055" s="12"/>
      <c r="I1055" s="13">
        <v>1</v>
      </c>
      <c r="J1055" s="43" t="str">
        <f t="shared" si="35"/>
        <v/>
      </c>
      <c r="K1055" s="44" t="str">
        <f t="shared" si="36"/>
        <v/>
      </c>
    </row>
    <row r="1056" spans="1:11" ht="25.5" hidden="1" customHeight="1" thickBot="1" x14ac:dyDescent="0.3">
      <c r="A1056" s="1">
        <f>A1046</f>
        <v>0</v>
      </c>
      <c r="B1056" s="49"/>
      <c r="C1056" s="50"/>
      <c r="D1056" s="37" t="s">
        <v>38</v>
      </c>
      <c r="E1056" s="113" t="s">
        <v>37</v>
      </c>
      <c r="F1056" s="114"/>
      <c r="G1056" s="38" t="s">
        <v>37</v>
      </c>
      <c r="H1056" s="39"/>
      <c r="I1056" s="40">
        <v>1</v>
      </c>
      <c r="J1056" s="41" t="str">
        <f t="shared" si="35"/>
        <v/>
      </c>
      <c r="K1056" s="42" t="str">
        <f t="shared" si="36"/>
        <v/>
      </c>
    </row>
    <row r="1057" spans="1:13" ht="25.5" hidden="1" customHeight="1" thickBot="1" x14ac:dyDescent="0.3">
      <c r="A1057" s="1">
        <f>A1046</f>
        <v>0</v>
      </c>
      <c r="B1057" s="16"/>
      <c r="C1057" s="17"/>
      <c r="D1057" s="17"/>
      <c r="E1057" s="17"/>
      <c r="F1057" s="17"/>
      <c r="G1057" s="17"/>
      <c r="H1057" s="18"/>
      <c r="I1057" s="18" t="s">
        <v>20</v>
      </c>
      <c r="J1057" s="19" t="str">
        <f>IF(SUM(J1049:J1056)&gt;0,SUM(J1049:J1056),"")</f>
        <v/>
      </c>
      <c r="K1057" s="19" t="str">
        <f>IF(SUM(K1049:K1056)&gt;0,SUM(K1049:K1056),"")</f>
        <v/>
      </c>
    </row>
    <row r="1058" spans="1:13" hidden="1" x14ac:dyDescent="0.25">
      <c r="A1058" s="1">
        <f>A1046</f>
        <v>0</v>
      </c>
      <c r="B1058" s="20" t="s">
        <v>21</v>
      </c>
    </row>
    <row r="1059" spans="1:13" hidden="1" x14ac:dyDescent="0.25">
      <c r="A1059" s="1">
        <f>A1046</f>
        <v>0</v>
      </c>
    </row>
    <row r="1060" spans="1:13" hidden="1" x14ac:dyDescent="0.25">
      <c r="A1060" s="1">
        <f>A1046</f>
        <v>0</v>
      </c>
    </row>
    <row r="1061" spans="1:13" hidden="1" x14ac:dyDescent="0.25">
      <c r="A1061" s="1">
        <f>A1046*IF(COUNT([1]summary!$I$71:$I$80)=0,1,0)</f>
        <v>0</v>
      </c>
      <c r="C1061" s="55" t="s">
        <v>22</v>
      </c>
      <c r="D1061" s="56"/>
      <c r="E1061" s="56"/>
      <c r="F1061" s="56"/>
      <c r="G1061" s="56"/>
      <c r="H1061" s="56"/>
      <c r="I1061" s="56"/>
      <c r="J1061" s="57"/>
    </row>
    <row r="1062" spans="1:13" hidden="1" x14ac:dyDescent="0.25">
      <c r="A1062" s="1">
        <f>A1061</f>
        <v>0</v>
      </c>
      <c r="C1062" s="58"/>
      <c r="D1062" s="59"/>
      <c r="E1062" s="59"/>
      <c r="F1062" s="59"/>
      <c r="G1062" s="59"/>
      <c r="H1062" s="59"/>
      <c r="I1062" s="59"/>
      <c r="J1062" s="60"/>
    </row>
    <row r="1063" spans="1:13" hidden="1" x14ac:dyDescent="0.25">
      <c r="A1063" s="1">
        <f>A1061</f>
        <v>0</v>
      </c>
    </row>
    <row r="1064" spans="1:13" hidden="1" x14ac:dyDescent="0.25">
      <c r="A1064" s="1">
        <f>A1061</f>
        <v>0</v>
      </c>
    </row>
    <row r="1065" spans="1:13" hidden="1" x14ac:dyDescent="0.25">
      <c r="A1065" s="1">
        <f>A1046*IF([1]summary!$F$12='Príloha č. 2'!M1065,1,0)</f>
        <v>0</v>
      </c>
      <c r="B1065" s="61" t="s">
        <v>23</v>
      </c>
      <c r="C1065" s="61"/>
      <c r="D1065" s="61"/>
      <c r="E1065" s="61"/>
      <c r="F1065" s="61"/>
      <c r="G1065" s="61"/>
      <c r="H1065" s="61"/>
      <c r="I1065" s="61"/>
      <c r="J1065" s="61"/>
      <c r="K1065" s="61"/>
      <c r="M1065" s="5" t="s">
        <v>24</v>
      </c>
    </row>
    <row r="1066" spans="1:13" hidden="1" x14ac:dyDescent="0.25">
      <c r="A1066" s="1">
        <f>A1065</f>
        <v>0</v>
      </c>
    </row>
    <row r="1067" spans="1:13" ht="15" hidden="1" customHeight="1" x14ac:dyDescent="0.25">
      <c r="A1067" s="1">
        <f>A1065</f>
        <v>0</v>
      </c>
      <c r="B1067" s="62" t="s">
        <v>25</v>
      </c>
      <c r="C1067" s="62"/>
      <c r="D1067" s="62"/>
      <c r="E1067" s="62"/>
      <c r="F1067" s="62"/>
      <c r="G1067" s="62"/>
      <c r="H1067" s="62"/>
      <c r="I1067" s="62"/>
      <c r="J1067" s="62"/>
      <c r="K1067" s="62"/>
    </row>
    <row r="1068" spans="1:13" hidden="1" x14ac:dyDescent="0.25">
      <c r="A1068" s="1">
        <f>A1065</f>
        <v>0</v>
      </c>
      <c r="B1068" s="62"/>
      <c r="C1068" s="62"/>
      <c r="D1068" s="62"/>
      <c r="E1068" s="62"/>
      <c r="F1068" s="62"/>
      <c r="G1068" s="62"/>
      <c r="H1068" s="62"/>
      <c r="I1068" s="62"/>
      <c r="J1068" s="62"/>
      <c r="K1068" s="62"/>
    </row>
    <row r="1069" spans="1:13" hidden="1" x14ac:dyDescent="0.25">
      <c r="A1069" s="1">
        <f>A1065</f>
        <v>0</v>
      </c>
    </row>
    <row r="1070" spans="1:13" hidden="1" x14ac:dyDescent="0.25">
      <c r="A1070" s="1">
        <f>A1071</f>
        <v>0</v>
      </c>
    </row>
    <row r="1071" spans="1:13" hidden="1" x14ac:dyDescent="0.25">
      <c r="A1071" s="1">
        <f>A1046*IF(COUNT([1]summary!$I$71:$I$80)=0,IF([1]summary!$G$20="všetky predmety spolu",0,1),IF([1]summary!$E$58="cenové ponuky komplexne",0,1))</f>
        <v>0</v>
      </c>
      <c r="C1071" s="21" t="s">
        <v>26</v>
      </c>
      <c r="D1071" s="22"/>
    </row>
    <row r="1072" spans="1:13" s="23" customFormat="1" hidden="1" x14ac:dyDescent="0.25">
      <c r="A1072" s="1">
        <f>A1071</f>
        <v>0</v>
      </c>
      <c r="C1072" s="21"/>
    </row>
    <row r="1073" spans="1:13" s="23" customFormat="1" ht="15" hidden="1" customHeight="1" x14ac:dyDescent="0.25">
      <c r="A1073" s="1">
        <f>A1071</f>
        <v>0</v>
      </c>
      <c r="C1073" s="21" t="s">
        <v>27</v>
      </c>
      <c r="D1073" s="22"/>
      <c r="G1073" s="24"/>
      <c r="H1073" s="24"/>
      <c r="I1073" s="24"/>
      <c r="J1073" s="24"/>
      <c r="K1073" s="24"/>
    </row>
    <row r="1074" spans="1:13" s="23" customFormat="1" hidden="1" x14ac:dyDescent="0.25">
      <c r="A1074" s="1">
        <f>A1071</f>
        <v>0</v>
      </c>
      <c r="F1074" s="25"/>
      <c r="G1074" s="45" t="str">
        <f>"podpis a pečiatka "&amp;IF(COUNT([1]summary!$I$71:$I$80)=0,"navrhovateľa","dodávateľa")</f>
        <v>podpis a pečiatka navrhovateľa</v>
      </c>
      <c r="H1074" s="45"/>
      <c r="I1074" s="45"/>
      <c r="J1074" s="45"/>
      <c r="K1074" s="45"/>
    </row>
    <row r="1075" spans="1:13" s="23" customFormat="1" hidden="1" x14ac:dyDescent="0.25">
      <c r="A1075" s="1">
        <f>A1071</f>
        <v>0</v>
      </c>
      <c r="F1075" s="25"/>
      <c r="G1075" s="26"/>
      <c r="H1075" s="26"/>
      <c r="I1075" s="26"/>
      <c r="J1075" s="26"/>
      <c r="K1075" s="26"/>
    </row>
    <row r="1076" spans="1:13" ht="15" hidden="1" customHeight="1" x14ac:dyDescent="0.25">
      <c r="A1076" s="1">
        <f>A1071*IF(COUNT([1]summary!$I$71:$I$80)=0,1,0)</f>
        <v>0</v>
      </c>
      <c r="B1076" s="46" t="s">
        <v>28</v>
      </c>
      <c r="C1076" s="46"/>
      <c r="D1076" s="46"/>
      <c r="E1076" s="46"/>
      <c r="F1076" s="46"/>
      <c r="G1076" s="46"/>
      <c r="H1076" s="46"/>
      <c r="I1076" s="46"/>
      <c r="J1076" s="46"/>
      <c r="K1076" s="46"/>
      <c r="L1076" s="27"/>
    </row>
    <row r="1077" spans="1:13" hidden="1" x14ac:dyDescent="0.25">
      <c r="A1077" s="1">
        <f>A1076</f>
        <v>0</v>
      </c>
      <c r="B1077" s="46"/>
      <c r="C1077" s="46"/>
      <c r="D1077" s="46"/>
      <c r="E1077" s="46"/>
      <c r="F1077" s="46"/>
      <c r="G1077" s="46"/>
      <c r="H1077" s="46"/>
      <c r="I1077" s="46"/>
      <c r="J1077" s="46"/>
      <c r="K1077" s="46"/>
      <c r="L1077" s="27"/>
    </row>
    <row r="1078" spans="1:13" ht="15" hidden="1" customHeight="1" x14ac:dyDescent="0.25">
      <c r="A1078" s="1">
        <f>A1071*IF(A1076=1,0,1)</f>
        <v>0</v>
      </c>
      <c r="B1078" s="46" t="s">
        <v>29</v>
      </c>
      <c r="C1078" s="46"/>
      <c r="D1078" s="46"/>
      <c r="E1078" s="46"/>
      <c r="F1078" s="46"/>
      <c r="G1078" s="46"/>
      <c r="H1078" s="46"/>
      <c r="I1078" s="46"/>
      <c r="J1078" s="46"/>
      <c r="K1078" s="46"/>
      <c r="L1078" s="27"/>
    </row>
    <row r="1079" spans="1:13" hidden="1" x14ac:dyDescent="0.25">
      <c r="A1079" s="1">
        <f>A1078</f>
        <v>0</v>
      </c>
      <c r="B1079" s="46"/>
      <c r="C1079" s="46"/>
      <c r="D1079" s="46"/>
      <c r="E1079" s="46"/>
      <c r="F1079" s="46"/>
      <c r="G1079" s="46"/>
      <c r="H1079" s="46"/>
      <c r="I1079" s="46"/>
      <c r="J1079" s="46"/>
      <c r="K1079" s="46"/>
      <c r="L1079" s="27"/>
    </row>
    <row r="1080" spans="1:13" s="1" customFormat="1" ht="21" hidden="1" x14ac:dyDescent="0.25">
      <c r="A1080" s="1">
        <f>A1103*A1071</f>
        <v>0</v>
      </c>
      <c r="B1080" s="3"/>
      <c r="C1080" s="4"/>
      <c r="D1080" s="4"/>
      <c r="E1080" s="4"/>
      <c r="F1080" s="4"/>
      <c r="G1080" s="4"/>
      <c r="H1080" s="4"/>
      <c r="I1080" s="4"/>
      <c r="J1080" s="95" t="str">
        <f>IF(COUNT([1]summary!$I$71:$I$80)=0,'[1]Výzva na prieskum trhu'!$C$149,'[1]Výzva na predloženie CP'!$B$414)</f>
        <v xml:space="preserve">Príloha č. 2: </v>
      </c>
      <c r="K1080" s="95"/>
    </row>
    <row r="1081" spans="1:13" s="1" customFormat="1" ht="23.25" hidden="1" customHeight="1" x14ac:dyDescent="0.25">
      <c r="A1081" s="1">
        <f>A1103*A1071</f>
        <v>0</v>
      </c>
      <c r="B1081" s="96" t="str">
        <f>IF(COUNT([1]summary!$I$71:$I$80)=0,'[1]Výzva na prieskum trhu'!$B$2,'[1]Výzva na predloženie CP'!$B$2)</f>
        <v>Výzva na predloženie ponúk - prieskum trhu</v>
      </c>
      <c r="C1081" s="96"/>
      <c r="D1081" s="96"/>
      <c r="E1081" s="96"/>
      <c r="F1081" s="96"/>
      <c r="G1081" s="96"/>
      <c r="H1081" s="96"/>
      <c r="I1081" s="96"/>
      <c r="J1081" s="96"/>
      <c r="K1081" s="96"/>
      <c r="M1081" s="5"/>
    </row>
    <row r="1082" spans="1:13" s="1" customFormat="1" hidden="1" x14ac:dyDescent="0.25">
      <c r="A1082" s="1">
        <f>A1103*A1071</f>
        <v>0</v>
      </c>
      <c r="B1082" s="6"/>
      <c r="C1082" s="6"/>
      <c r="D1082" s="6"/>
      <c r="E1082" s="6"/>
      <c r="F1082" s="6"/>
      <c r="G1082" s="6"/>
      <c r="H1082" s="6"/>
      <c r="I1082" s="6"/>
      <c r="J1082" s="6"/>
      <c r="K1082" s="6"/>
      <c r="M1082" s="5"/>
    </row>
    <row r="1083" spans="1:13" s="1" customFormat="1" ht="23.25" hidden="1" customHeight="1" x14ac:dyDescent="0.25">
      <c r="A1083" s="1">
        <f>A1103*A1071</f>
        <v>0</v>
      </c>
      <c r="B1083" s="96" t="str">
        <f>IF(COUNT([1]summary!$I$71:$I$80)=0,'[1]Výzva na prieskum trhu'!$E$168,'[1]Výzva na predloženie CP'!$E$433)</f>
        <v>Cenová ponuka - časť 20</v>
      </c>
      <c r="C1083" s="96"/>
      <c r="D1083" s="96"/>
      <c r="E1083" s="96"/>
      <c r="F1083" s="96"/>
      <c r="G1083" s="96"/>
      <c r="H1083" s="96"/>
      <c r="I1083" s="96"/>
      <c r="J1083" s="96"/>
      <c r="K1083" s="96"/>
      <c r="M1083" s="5"/>
    </row>
    <row r="1084" spans="1:13" hidden="1" x14ac:dyDescent="0.25">
      <c r="A1084" s="1">
        <f>A1103*A1071</f>
        <v>0</v>
      </c>
    </row>
    <row r="1085" spans="1:13" ht="15" hidden="1" customHeight="1" x14ac:dyDescent="0.25">
      <c r="A1085" s="1">
        <f>A1103*A1071</f>
        <v>0</v>
      </c>
      <c r="B1085" s="62" t="s">
        <v>1</v>
      </c>
      <c r="C1085" s="62"/>
      <c r="D1085" s="62"/>
      <c r="E1085" s="62"/>
      <c r="F1085" s="62"/>
      <c r="G1085" s="62"/>
      <c r="H1085" s="62"/>
      <c r="I1085" s="62"/>
      <c r="J1085" s="62"/>
      <c r="K1085" s="62"/>
    </row>
    <row r="1086" spans="1:13" hidden="1" x14ac:dyDescent="0.25">
      <c r="A1086" s="1">
        <f>A1103*A1071</f>
        <v>0</v>
      </c>
      <c r="B1086" s="62"/>
      <c r="C1086" s="62"/>
      <c r="D1086" s="62"/>
      <c r="E1086" s="62"/>
      <c r="F1086" s="62"/>
      <c r="G1086" s="62"/>
      <c r="H1086" s="62"/>
      <c r="I1086" s="62"/>
      <c r="J1086" s="62"/>
      <c r="K1086" s="62"/>
    </row>
    <row r="1087" spans="1:13" hidden="1" x14ac:dyDescent="0.25">
      <c r="A1087" s="1">
        <f>A1103*A1071</f>
        <v>0</v>
      </c>
      <c r="B1087" s="62"/>
      <c r="C1087" s="62"/>
      <c r="D1087" s="62"/>
      <c r="E1087" s="62"/>
      <c r="F1087" s="62"/>
      <c r="G1087" s="62"/>
      <c r="H1087" s="62"/>
      <c r="I1087" s="62"/>
      <c r="J1087" s="62"/>
      <c r="K1087" s="62"/>
    </row>
    <row r="1088" spans="1:13" hidden="1" x14ac:dyDescent="0.25">
      <c r="A1088" s="1">
        <f>A1103*A1071</f>
        <v>0</v>
      </c>
    </row>
    <row r="1089" spans="1:13" s="1" customFormat="1" ht="19.5" hidden="1" customHeight="1" thickBot="1" x14ac:dyDescent="0.3">
      <c r="A1089" s="1">
        <f>A1103*A1071</f>
        <v>0</v>
      </c>
      <c r="C1089" s="97" t="str">
        <f>"Identifikačné údaje "&amp;IF(OR([1]summary!$K$41="",[1]summary!$K$41&gt;=[1]summary!$K$39),"navrhovateľa:","dodávateľa:")</f>
        <v>Identifikačné údaje navrhovateľa:</v>
      </c>
      <c r="D1089" s="98"/>
      <c r="E1089" s="98"/>
      <c r="F1089" s="98"/>
      <c r="G1089" s="99"/>
    </row>
    <row r="1090" spans="1:13" s="1" customFormat="1" ht="19.5" hidden="1" customHeight="1" x14ac:dyDescent="0.25">
      <c r="A1090" s="1">
        <f>A1103*A1071</f>
        <v>0</v>
      </c>
      <c r="C1090" s="100" t="s">
        <v>2</v>
      </c>
      <c r="D1090" s="101"/>
      <c r="E1090" s="102"/>
      <c r="F1090" s="103"/>
      <c r="G1090" s="104"/>
    </row>
    <row r="1091" spans="1:13" s="1" customFormat="1" ht="39" hidden="1" customHeight="1" x14ac:dyDescent="0.25">
      <c r="A1091" s="1">
        <f>A1103*A1071</f>
        <v>0</v>
      </c>
      <c r="C1091" s="93" t="s">
        <v>3</v>
      </c>
      <c r="D1091" s="94"/>
      <c r="E1091" s="85"/>
      <c r="F1091" s="86"/>
      <c r="G1091" s="87"/>
    </row>
    <row r="1092" spans="1:13" s="1" customFormat="1" ht="19.5" hidden="1" customHeight="1" x14ac:dyDescent="0.25">
      <c r="A1092" s="1">
        <f>A1103*A1071</f>
        <v>0</v>
      </c>
      <c r="C1092" s="83" t="s">
        <v>4</v>
      </c>
      <c r="D1092" s="84"/>
      <c r="E1092" s="85"/>
      <c r="F1092" s="86"/>
      <c r="G1092" s="87"/>
    </row>
    <row r="1093" spans="1:13" s="1" customFormat="1" ht="19.5" hidden="1" customHeight="1" x14ac:dyDescent="0.25">
      <c r="A1093" s="1">
        <f>A1103*A1071</f>
        <v>0</v>
      </c>
      <c r="C1093" s="83" t="s">
        <v>5</v>
      </c>
      <c r="D1093" s="84"/>
      <c r="E1093" s="85"/>
      <c r="F1093" s="86"/>
      <c r="G1093" s="87"/>
    </row>
    <row r="1094" spans="1:13" s="1" customFormat="1" ht="30" hidden="1" customHeight="1" x14ac:dyDescent="0.25">
      <c r="A1094" s="1">
        <f>A1103</f>
        <v>0</v>
      </c>
      <c r="C1094" s="88" t="s">
        <v>6</v>
      </c>
      <c r="D1094" s="89"/>
      <c r="E1094" s="90"/>
      <c r="F1094" s="91"/>
      <c r="G1094" s="92"/>
      <c r="M1094" s="5"/>
    </row>
    <row r="1095" spans="1:13" s="1" customFormat="1" ht="19.5" hidden="1" customHeight="1" x14ac:dyDescent="0.25">
      <c r="A1095" s="1">
        <f>A1103*A1071</f>
        <v>0</v>
      </c>
      <c r="C1095" s="83" t="s">
        <v>7</v>
      </c>
      <c r="D1095" s="84"/>
      <c r="E1095" s="85"/>
      <c r="F1095" s="86"/>
      <c r="G1095" s="87"/>
    </row>
    <row r="1096" spans="1:13" s="1" customFormat="1" ht="19.5" hidden="1" customHeight="1" x14ac:dyDescent="0.25">
      <c r="A1096" s="1">
        <f>A1103*A1071</f>
        <v>0</v>
      </c>
      <c r="C1096" s="83" t="s">
        <v>8</v>
      </c>
      <c r="D1096" s="84"/>
      <c r="E1096" s="85"/>
      <c r="F1096" s="86"/>
      <c r="G1096" s="87"/>
    </row>
    <row r="1097" spans="1:13" s="1" customFormat="1" ht="19.5" hidden="1" customHeight="1" x14ac:dyDescent="0.25">
      <c r="A1097" s="1">
        <f>A1103*A1071</f>
        <v>0</v>
      </c>
      <c r="C1097" s="83" t="s">
        <v>9</v>
      </c>
      <c r="D1097" s="84"/>
      <c r="E1097" s="85"/>
      <c r="F1097" s="86"/>
      <c r="G1097" s="87"/>
    </row>
    <row r="1098" spans="1:13" s="1" customFormat="1" ht="19.5" hidden="1" customHeight="1" x14ac:dyDescent="0.25">
      <c r="A1098" s="1">
        <f>A1103*A1071</f>
        <v>0</v>
      </c>
      <c r="C1098" s="83" t="s">
        <v>10</v>
      </c>
      <c r="D1098" s="84"/>
      <c r="E1098" s="85"/>
      <c r="F1098" s="86"/>
      <c r="G1098" s="87"/>
    </row>
    <row r="1099" spans="1:13" s="1" customFormat="1" ht="19.5" hidden="1" customHeight="1" x14ac:dyDescent="0.25">
      <c r="A1099" s="1">
        <f>A1103*A1071</f>
        <v>0</v>
      </c>
      <c r="C1099" s="83" t="s">
        <v>11</v>
      </c>
      <c r="D1099" s="84"/>
      <c r="E1099" s="85"/>
      <c r="F1099" s="86"/>
      <c r="G1099" s="87"/>
    </row>
    <row r="1100" spans="1:13" s="1" customFormat="1" ht="19.5" hidden="1" customHeight="1" thickBot="1" x14ac:dyDescent="0.3">
      <c r="A1100" s="1">
        <f>A1103*A1071</f>
        <v>0</v>
      </c>
      <c r="C1100" s="71" t="s">
        <v>12</v>
      </c>
      <c r="D1100" s="72"/>
      <c r="E1100" s="73"/>
      <c r="F1100" s="74"/>
      <c r="G1100" s="75"/>
    </row>
    <row r="1101" spans="1:13" hidden="1" x14ac:dyDescent="0.25">
      <c r="A1101" s="1">
        <f>A1103*A1071</f>
        <v>0</v>
      </c>
    </row>
    <row r="1102" spans="1:13" hidden="1" x14ac:dyDescent="0.25">
      <c r="A1102" s="1">
        <f>A1103*A1071</f>
        <v>0</v>
      </c>
    </row>
    <row r="1103" spans="1:13" hidden="1" x14ac:dyDescent="0.25">
      <c r="A1103">
        <f>IF(D1103&lt;&gt;"",1,0)</f>
        <v>0</v>
      </c>
      <c r="B1103" s="76" t="s">
        <v>13</v>
      </c>
      <c r="C1103" s="76"/>
      <c r="D1103" s="77" t="str">
        <f>IF([1]summary!$B$56&lt;&gt;"",[1]summary!$B$56,"")</f>
        <v/>
      </c>
      <c r="E1103" s="77"/>
      <c r="F1103" s="77"/>
      <c r="G1103" s="77"/>
      <c r="H1103" s="77"/>
      <c r="I1103" s="77"/>
      <c r="J1103" s="77"/>
      <c r="K1103" s="8"/>
    </row>
    <row r="1104" spans="1:13" hidden="1" x14ac:dyDescent="0.25">
      <c r="A1104" s="1">
        <f>A1103</f>
        <v>0</v>
      </c>
    </row>
    <row r="1105" spans="1:11" ht="54.95" hidden="1" customHeight="1" thickBot="1" x14ac:dyDescent="0.3">
      <c r="A1105" s="1">
        <f>A1103</f>
        <v>0</v>
      </c>
      <c r="B1105" s="78" t="s">
        <v>14</v>
      </c>
      <c r="C1105" s="79"/>
      <c r="D1105" s="80"/>
      <c r="E1105" s="81" t="s">
        <v>30</v>
      </c>
      <c r="F1105" s="82"/>
      <c r="G1105" s="10" t="s">
        <v>31</v>
      </c>
      <c r="H1105" s="9" t="s">
        <v>15</v>
      </c>
      <c r="I1105" s="10" t="s">
        <v>16</v>
      </c>
      <c r="J1105" s="28" t="s">
        <v>17</v>
      </c>
      <c r="K1105" s="28" t="s">
        <v>18</v>
      </c>
    </row>
    <row r="1106" spans="1:11" ht="25.5" hidden="1" customHeight="1" x14ac:dyDescent="0.25">
      <c r="A1106" s="1">
        <f>A1103</f>
        <v>0</v>
      </c>
      <c r="B1106" s="47" t="s">
        <v>32</v>
      </c>
      <c r="C1106" s="48"/>
      <c r="D1106" s="29"/>
      <c r="E1106" s="65"/>
      <c r="F1106" s="66"/>
      <c r="G1106" s="30" t="s">
        <v>33</v>
      </c>
      <c r="H1106" s="12"/>
      <c r="I1106" s="13"/>
      <c r="J1106" s="14" t="str">
        <f t="shared" ref="J1106:J1113" si="37">IF(AND(H1106&lt;&gt;"",I1106&lt;&gt;""),H1106*I1106,"")</f>
        <v/>
      </c>
      <c r="K1106" s="15" t="str">
        <f>IF(J1106&lt;&gt;"",J1106*IF(E1094="platiteľ DPH",1.2,1),"")</f>
        <v/>
      </c>
    </row>
    <row r="1107" spans="1:11" ht="25.5" hidden="1" customHeight="1" x14ac:dyDescent="0.25">
      <c r="A1107" s="1">
        <f>A1103</f>
        <v>0</v>
      </c>
      <c r="B1107" s="63"/>
      <c r="C1107" s="64"/>
      <c r="D1107" s="31"/>
      <c r="E1107" s="67"/>
      <c r="F1107" s="68"/>
      <c r="G1107" s="32" t="s">
        <v>33</v>
      </c>
      <c r="H1107" s="33"/>
      <c r="I1107" s="34"/>
      <c r="J1107" s="35" t="str">
        <f t="shared" si="37"/>
        <v/>
      </c>
      <c r="K1107" s="36" t="str">
        <f t="shared" ref="K1107:K1113" si="38">IF(J1107&lt;&gt;"",J1107*IF(E1095="platiteľ DPH",1.2,1),"")</f>
        <v/>
      </c>
    </row>
    <row r="1108" spans="1:11" ht="25.5" hidden="1" customHeight="1" thickBot="1" x14ac:dyDescent="0.3">
      <c r="A1108" s="1">
        <f>A1103</f>
        <v>0</v>
      </c>
      <c r="B1108" s="49"/>
      <c r="C1108" s="50"/>
      <c r="D1108" s="37"/>
      <c r="E1108" s="69"/>
      <c r="F1108" s="70"/>
      <c r="G1108" s="38" t="s">
        <v>33</v>
      </c>
      <c r="H1108" s="39"/>
      <c r="I1108" s="40"/>
      <c r="J1108" s="41" t="str">
        <f t="shared" si="37"/>
        <v/>
      </c>
      <c r="K1108" s="42" t="str">
        <f t="shared" si="38"/>
        <v/>
      </c>
    </row>
    <row r="1109" spans="1:11" ht="25.5" hidden="1" customHeight="1" x14ac:dyDescent="0.25">
      <c r="A1109" s="1">
        <f>A1103</f>
        <v>0</v>
      </c>
      <c r="B1109" s="47" t="s">
        <v>34</v>
      </c>
      <c r="C1109" s="48"/>
      <c r="D1109" s="29"/>
      <c r="E1109" s="65"/>
      <c r="F1109" s="66"/>
      <c r="G1109" s="30" t="s">
        <v>33</v>
      </c>
      <c r="H1109" s="12"/>
      <c r="I1109" s="13"/>
      <c r="J1109" s="14" t="str">
        <f t="shared" si="37"/>
        <v/>
      </c>
      <c r="K1109" s="15" t="str">
        <f t="shared" si="38"/>
        <v/>
      </c>
    </row>
    <row r="1110" spans="1:11" ht="25.5" hidden="1" customHeight="1" x14ac:dyDescent="0.25">
      <c r="A1110" s="1">
        <f>A1103</f>
        <v>0</v>
      </c>
      <c r="B1110" s="63"/>
      <c r="C1110" s="64"/>
      <c r="D1110" s="31"/>
      <c r="E1110" s="67"/>
      <c r="F1110" s="68"/>
      <c r="G1110" s="32" t="s">
        <v>33</v>
      </c>
      <c r="H1110" s="33"/>
      <c r="I1110" s="34"/>
      <c r="J1110" s="35" t="str">
        <f t="shared" si="37"/>
        <v/>
      </c>
      <c r="K1110" s="36" t="str">
        <f t="shared" si="38"/>
        <v/>
      </c>
    </row>
    <row r="1111" spans="1:11" ht="25.5" hidden="1" customHeight="1" thickBot="1" x14ac:dyDescent="0.3">
      <c r="A1111" s="1">
        <f>A1103</f>
        <v>0</v>
      </c>
      <c r="B1111" s="49"/>
      <c r="C1111" s="50"/>
      <c r="D1111" s="37"/>
      <c r="E1111" s="69"/>
      <c r="F1111" s="70"/>
      <c r="G1111" s="38" t="s">
        <v>33</v>
      </c>
      <c r="H1111" s="39"/>
      <c r="I1111" s="40"/>
      <c r="J1111" s="41" t="str">
        <f t="shared" si="37"/>
        <v/>
      </c>
      <c r="K1111" s="42" t="str">
        <f t="shared" si="38"/>
        <v/>
      </c>
    </row>
    <row r="1112" spans="1:11" ht="25.5" hidden="1" customHeight="1" x14ac:dyDescent="0.25">
      <c r="A1112" s="1">
        <f>A1103</f>
        <v>0</v>
      </c>
      <c r="B1112" s="47" t="s">
        <v>35</v>
      </c>
      <c r="C1112" s="48"/>
      <c r="D1112" s="29" t="s">
        <v>36</v>
      </c>
      <c r="E1112" s="51" t="s">
        <v>37</v>
      </c>
      <c r="F1112" s="52"/>
      <c r="G1112" s="30" t="s">
        <v>37</v>
      </c>
      <c r="H1112" s="12"/>
      <c r="I1112" s="13">
        <v>1</v>
      </c>
      <c r="J1112" s="43" t="str">
        <f t="shared" si="37"/>
        <v/>
      </c>
      <c r="K1112" s="44" t="str">
        <f t="shared" si="38"/>
        <v/>
      </c>
    </row>
    <row r="1113" spans="1:11" ht="25.5" hidden="1" customHeight="1" thickBot="1" x14ac:dyDescent="0.3">
      <c r="A1113" s="1">
        <f>A1103</f>
        <v>0</v>
      </c>
      <c r="B1113" s="49"/>
      <c r="C1113" s="50"/>
      <c r="D1113" s="37" t="s">
        <v>38</v>
      </c>
      <c r="E1113" s="53" t="s">
        <v>37</v>
      </c>
      <c r="F1113" s="54"/>
      <c r="G1113" s="38" t="s">
        <v>37</v>
      </c>
      <c r="H1113" s="39"/>
      <c r="I1113" s="40">
        <v>1</v>
      </c>
      <c r="J1113" s="41" t="str">
        <f t="shared" si="37"/>
        <v/>
      </c>
      <c r="K1113" s="42" t="str">
        <f t="shared" si="38"/>
        <v/>
      </c>
    </row>
    <row r="1114" spans="1:11" ht="25.5" hidden="1" customHeight="1" thickBot="1" x14ac:dyDescent="0.3">
      <c r="A1114" s="1">
        <f>A1103</f>
        <v>0</v>
      </c>
      <c r="B1114" s="16"/>
      <c r="C1114" s="17"/>
      <c r="D1114" s="17"/>
      <c r="E1114" s="17"/>
      <c r="F1114" s="17"/>
      <c r="G1114" s="17"/>
      <c r="H1114" s="18"/>
      <c r="I1114" s="18" t="s">
        <v>20</v>
      </c>
      <c r="J1114" s="19" t="str">
        <f>IF(SUM(J1106:J1113)&gt;0,SUM(J1106:J1113),"")</f>
        <v/>
      </c>
      <c r="K1114" s="19" t="str">
        <f>IF(SUM(K1106:K1113)&gt;0,SUM(K1106:K1113),"")</f>
        <v/>
      </c>
    </row>
    <row r="1115" spans="1:11" hidden="1" x14ac:dyDescent="0.25">
      <c r="A1115" s="1">
        <f>A1103</f>
        <v>0</v>
      </c>
      <c r="B1115" s="20" t="s">
        <v>21</v>
      </c>
    </row>
    <row r="1116" spans="1:11" hidden="1" x14ac:dyDescent="0.25">
      <c r="A1116" s="1">
        <f>A1103</f>
        <v>0</v>
      </c>
    </row>
    <row r="1117" spans="1:11" hidden="1" x14ac:dyDescent="0.25">
      <c r="A1117" s="1">
        <f>A1103</f>
        <v>0</v>
      </c>
    </row>
    <row r="1118" spans="1:11" ht="15" hidden="1" customHeight="1" x14ac:dyDescent="0.25">
      <c r="A1118" s="1">
        <f>A1103*IF(COUNT([1]summary!$I$71:$I$80)=0,1,0)</f>
        <v>0</v>
      </c>
      <c r="C1118" s="55" t="s">
        <v>22</v>
      </c>
      <c r="D1118" s="56"/>
      <c r="E1118" s="56"/>
      <c r="F1118" s="56"/>
      <c r="G1118" s="56"/>
      <c r="H1118" s="56"/>
      <c r="I1118" s="56"/>
      <c r="J1118" s="57"/>
    </row>
    <row r="1119" spans="1:11" hidden="1" x14ac:dyDescent="0.25">
      <c r="A1119" s="1">
        <f>A1118</f>
        <v>0</v>
      </c>
      <c r="C1119" s="58"/>
      <c r="D1119" s="59"/>
      <c r="E1119" s="59"/>
      <c r="F1119" s="59"/>
      <c r="G1119" s="59"/>
      <c r="H1119" s="59"/>
      <c r="I1119" s="59"/>
      <c r="J1119" s="60"/>
    </row>
    <row r="1120" spans="1:11" hidden="1" x14ac:dyDescent="0.25">
      <c r="A1120" s="1">
        <f>A1118</f>
        <v>0</v>
      </c>
    </row>
    <row r="1121" spans="1:13" hidden="1" x14ac:dyDescent="0.25">
      <c r="A1121" s="1">
        <f>A1118</f>
        <v>0</v>
      </c>
    </row>
    <row r="1122" spans="1:13" hidden="1" x14ac:dyDescent="0.25">
      <c r="A1122" s="1">
        <f>A1103*IF([1]summary!$F$12='Príloha č. 2'!M1122,1,0)</f>
        <v>0</v>
      </c>
      <c r="B1122" s="61" t="s">
        <v>23</v>
      </c>
      <c r="C1122" s="61"/>
      <c r="D1122" s="61"/>
      <c r="E1122" s="61"/>
      <c r="F1122" s="61"/>
      <c r="G1122" s="61"/>
      <c r="H1122" s="61"/>
      <c r="I1122" s="61"/>
      <c r="J1122" s="61"/>
      <c r="K1122" s="61"/>
      <c r="M1122" s="5" t="s">
        <v>24</v>
      </c>
    </row>
    <row r="1123" spans="1:13" hidden="1" x14ac:dyDescent="0.25">
      <c r="A1123" s="1">
        <f>A1122</f>
        <v>0</v>
      </c>
    </row>
    <row r="1124" spans="1:13" ht="15" hidden="1" customHeight="1" x14ac:dyDescent="0.25">
      <c r="A1124" s="1">
        <f>A1122</f>
        <v>0</v>
      </c>
      <c r="B1124" s="62" t="s">
        <v>25</v>
      </c>
      <c r="C1124" s="62"/>
      <c r="D1124" s="62"/>
      <c r="E1124" s="62"/>
      <c r="F1124" s="62"/>
      <c r="G1124" s="62"/>
      <c r="H1124" s="62"/>
      <c r="I1124" s="62"/>
      <c r="J1124" s="62"/>
      <c r="K1124" s="62"/>
    </row>
    <row r="1125" spans="1:13" hidden="1" x14ac:dyDescent="0.25">
      <c r="A1125" s="1">
        <f>A1122</f>
        <v>0</v>
      </c>
      <c r="B1125" s="62"/>
      <c r="C1125" s="62"/>
      <c r="D1125" s="62"/>
      <c r="E1125" s="62"/>
      <c r="F1125" s="62"/>
      <c r="G1125" s="62"/>
      <c r="H1125" s="62"/>
      <c r="I1125" s="62"/>
      <c r="J1125" s="62"/>
      <c r="K1125" s="62"/>
    </row>
    <row r="1126" spans="1:13" hidden="1" x14ac:dyDescent="0.25">
      <c r="A1126" s="1">
        <f>A1122</f>
        <v>0</v>
      </c>
    </row>
    <row r="1127" spans="1:13" hidden="1" x14ac:dyDescent="0.25">
      <c r="A1127" s="1">
        <f>A1128</f>
        <v>0</v>
      </c>
    </row>
    <row r="1128" spans="1:13" hidden="1" x14ac:dyDescent="0.25">
      <c r="A1128" s="1">
        <f>A1103*IF(COUNT([1]summary!$I$71:$I$80)=0,IF([1]summary!$G$20="všetky predmety spolu",0,1),IF([1]summary!$E$58="cenové ponuky komplexne",0,1))</f>
        <v>0</v>
      </c>
      <c r="C1128" s="21" t="s">
        <v>26</v>
      </c>
      <c r="D1128" s="22"/>
    </row>
    <row r="1129" spans="1:13" s="23" customFormat="1" hidden="1" x14ac:dyDescent="0.25">
      <c r="A1129" s="1">
        <f>A1128</f>
        <v>0</v>
      </c>
      <c r="C1129" s="21"/>
    </row>
    <row r="1130" spans="1:13" s="23" customFormat="1" ht="15" hidden="1" customHeight="1" x14ac:dyDescent="0.25">
      <c r="A1130" s="1">
        <f>A1128</f>
        <v>0</v>
      </c>
      <c r="C1130" s="21" t="s">
        <v>27</v>
      </c>
      <c r="D1130" s="22"/>
      <c r="G1130" s="24"/>
      <c r="H1130" s="24"/>
      <c r="I1130" s="24"/>
      <c r="J1130" s="24"/>
      <c r="K1130" s="24"/>
    </row>
    <row r="1131" spans="1:13" s="23" customFormat="1" hidden="1" x14ac:dyDescent="0.25">
      <c r="A1131" s="1">
        <f>A1128</f>
        <v>0</v>
      </c>
      <c r="F1131" s="25"/>
      <c r="G1131" s="45" t="str">
        <f>"podpis a pečiatka "&amp;IF(COUNT([1]summary!$I$71:$I$80)=0,"navrhovateľa","dodávateľa")</f>
        <v>podpis a pečiatka navrhovateľa</v>
      </c>
      <c r="H1131" s="45"/>
      <c r="I1131" s="45"/>
      <c r="J1131" s="45"/>
      <c r="K1131" s="45"/>
    </row>
    <row r="1132" spans="1:13" s="23" customFormat="1" hidden="1" x14ac:dyDescent="0.25">
      <c r="A1132" s="1">
        <f>A1128</f>
        <v>0</v>
      </c>
      <c r="F1132" s="25"/>
      <c r="G1132" s="26"/>
      <c r="H1132" s="26"/>
      <c r="I1132" s="26"/>
      <c r="J1132" s="26"/>
      <c r="K1132" s="26"/>
    </row>
    <row r="1133" spans="1:13" ht="15" hidden="1" customHeight="1" x14ac:dyDescent="0.25">
      <c r="A1133" s="1">
        <f>A1128*IF(COUNT([1]summary!$I$71:$I$80)=0,1,0)</f>
        <v>0</v>
      </c>
      <c r="B1133" s="46" t="s">
        <v>28</v>
      </c>
      <c r="C1133" s="46"/>
      <c r="D1133" s="46"/>
      <c r="E1133" s="46"/>
      <c r="F1133" s="46"/>
      <c r="G1133" s="46"/>
      <c r="H1133" s="46"/>
      <c r="I1133" s="46"/>
      <c r="J1133" s="46"/>
      <c r="K1133" s="46"/>
      <c r="L1133" s="27"/>
    </row>
    <row r="1134" spans="1:13" hidden="1" x14ac:dyDescent="0.25">
      <c r="A1134" s="1">
        <f>A1133</f>
        <v>0</v>
      </c>
      <c r="B1134" s="46"/>
      <c r="C1134" s="46"/>
      <c r="D1134" s="46"/>
      <c r="E1134" s="46"/>
      <c r="F1134" s="46"/>
      <c r="G1134" s="46"/>
      <c r="H1134" s="46"/>
      <c r="I1134" s="46"/>
      <c r="J1134" s="46"/>
      <c r="K1134" s="46"/>
      <c r="L1134" s="27"/>
    </row>
    <row r="1135" spans="1:13" ht="15" hidden="1" customHeight="1" x14ac:dyDescent="0.25">
      <c r="A1135" s="1">
        <f>A1128*IF(A1133=1,0,1)</f>
        <v>0</v>
      </c>
      <c r="B1135" s="46" t="s">
        <v>29</v>
      </c>
      <c r="C1135" s="46"/>
      <c r="D1135" s="46"/>
      <c r="E1135" s="46"/>
      <c r="F1135" s="46"/>
      <c r="G1135" s="46"/>
      <c r="H1135" s="46"/>
      <c r="I1135" s="46"/>
      <c r="J1135" s="46"/>
      <c r="K1135" s="46"/>
      <c r="L1135" s="27"/>
    </row>
    <row r="1136" spans="1:13" hidden="1" x14ac:dyDescent="0.25">
      <c r="A1136" s="1">
        <f>A1135</f>
        <v>0</v>
      </c>
      <c r="B1136" s="46"/>
      <c r="C1136" s="46"/>
      <c r="D1136" s="46"/>
      <c r="E1136" s="46"/>
      <c r="F1136" s="46"/>
      <c r="G1136" s="46"/>
      <c r="H1136" s="46"/>
      <c r="I1136" s="46"/>
      <c r="J1136" s="46"/>
      <c r="K1136" s="46"/>
      <c r="L1136" s="27"/>
    </row>
    <row r="1137" spans="1:12" hidden="1" x14ac:dyDescent="0.25">
      <c r="A1137" s="1">
        <f>IF(COUNT([1]summary!$I$71:$I$80)=0,IF([1]summary!$G$20="všetky predmety spolu",1,0),IF([1]summary!$E$58="cenové ponuky komplexne",1,0))</f>
        <v>0</v>
      </c>
      <c r="C1137" s="21" t="s">
        <v>26</v>
      </c>
      <c r="D1137" s="22"/>
    </row>
    <row r="1138" spans="1:12" s="23" customFormat="1" hidden="1" x14ac:dyDescent="0.25">
      <c r="A1138" s="1">
        <f>A1137</f>
        <v>0</v>
      </c>
      <c r="C1138" s="21"/>
    </row>
    <row r="1139" spans="1:12" s="23" customFormat="1" ht="15" hidden="1" customHeight="1" x14ac:dyDescent="0.25">
      <c r="A1139" s="1">
        <f>A1137</f>
        <v>0</v>
      </c>
      <c r="C1139" s="21" t="s">
        <v>27</v>
      </c>
      <c r="D1139" s="22"/>
      <c r="G1139" s="24"/>
      <c r="H1139" s="24"/>
      <c r="I1139" s="24"/>
      <c r="J1139" s="24"/>
      <c r="K1139" s="24"/>
    </row>
    <row r="1140" spans="1:12" s="23" customFormat="1" hidden="1" x14ac:dyDescent="0.25">
      <c r="A1140" s="1">
        <f>A1137</f>
        <v>0</v>
      </c>
      <c r="F1140" s="25"/>
      <c r="G1140" s="45" t="str">
        <f>"podpis a pečiatka "&amp;IF(COUNT([1]summary!$I$71:$I$80)=0,"navrhovateľa","dodávateľa")</f>
        <v>podpis a pečiatka navrhovateľa</v>
      </c>
      <c r="H1140" s="45"/>
      <c r="I1140" s="45"/>
      <c r="J1140" s="45"/>
      <c r="K1140" s="45"/>
    </row>
    <row r="1141" spans="1:12" s="23" customFormat="1" hidden="1" x14ac:dyDescent="0.25">
      <c r="A1141" s="1">
        <f>A1137</f>
        <v>0</v>
      </c>
      <c r="F1141" s="25"/>
      <c r="G1141" s="26"/>
      <c r="H1141" s="26"/>
      <c r="I1141" s="26"/>
      <c r="J1141" s="26"/>
      <c r="K1141" s="26"/>
    </row>
    <row r="1142" spans="1:12" ht="15" hidden="1" customHeight="1" x14ac:dyDescent="0.25">
      <c r="A1142" s="1">
        <f>A1137*IF(COUNT([1]summary!$I$71:$I$80)=0,1,0)</f>
        <v>0</v>
      </c>
      <c r="B1142" s="46" t="s">
        <v>28</v>
      </c>
      <c r="C1142" s="46"/>
      <c r="D1142" s="46"/>
      <c r="E1142" s="46"/>
      <c r="F1142" s="46"/>
      <c r="G1142" s="46"/>
      <c r="H1142" s="46"/>
      <c r="I1142" s="46"/>
      <c r="J1142" s="46"/>
      <c r="K1142" s="46"/>
      <c r="L1142" s="27"/>
    </row>
    <row r="1143" spans="1:12" hidden="1" x14ac:dyDescent="0.25">
      <c r="A1143" s="1">
        <f>A1142</f>
        <v>0</v>
      </c>
      <c r="B1143" s="46"/>
      <c r="C1143" s="46"/>
      <c r="D1143" s="46"/>
      <c r="E1143" s="46"/>
      <c r="F1143" s="46"/>
      <c r="G1143" s="46"/>
      <c r="H1143" s="46"/>
      <c r="I1143" s="46"/>
      <c r="J1143" s="46"/>
      <c r="K1143" s="46"/>
      <c r="L1143" s="27"/>
    </row>
    <row r="1144" spans="1:12" ht="15" hidden="1" customHeight="1" x14ac:dyDescent="0.25">
      <c r="A1144" s="1">
        <f>A1137*IF(A1142=1,0,1)</f>
        <v>0</v>
      </c>
      <c r="B1144" s="46" t="s">
        <v>29</v>
      </c>
      <c r="C1144" s="46"/>
      <c r="D1144" s="46"/>
      <c r="E1144" s="46"/>
      <c r="F1144" s="46"/>
      <c r="G1144" s="46"/>
      <c r="H1144" s="46"/>
      <c r="I1144" s="46"/>
      <c r="J1144" s="46"/>
      <c r="K1144" s="46"/>
      <c r="L1144" s="27"/>
    </row>
    <row r="1145" spans="1:12" hidden="1" x14ac:dyDescent="0.25">
      <c r="A1145" s="1">
        <f>A1144</f>
        <v>0</v>
      </c>
      <c r="B1145" s="46"/>
      <c r="C1145" s="46"/>
      <c r="D1145" s="46"/>
      <c r="E1145" s="46"/>
      <c r="F1145" s="46"/>
      <c r="G1145" s="46"/>
      <c r="H1145" s="46"/>
      <c r="I1145" s="46"/>
      <c r="J1145" s="46"/>
      <c r="K1145" s="46"/>
      <c r="L1145" s="27"/>
    </row>
  </sheetData>
  <sheetProtection algorithmName="SHA-512" hashValue="C/greksbE5lHbLrTV2nPtOAYX86G0F22GGd8zhaC44xNMKOb/LxU8RkCx0bq1GrTPW/puc6zIM2M3r3JzRIkPw==" saltValue="Quj7gl4uoXCtNkJ4PYBtNQ==" spinCount="100000" sheet="1" objects="1" scenarios="1" formatCells="0" formatColumns="0" formatRows="0" selectLockedCells="1"/>
  <autoFilter ref="A1:A1145">
    <filterColumn colId="0">
      <filters>
        <filter val="1"/>
      </filters>
    </filterColumn>
  </autoFilter>
  <mergeCells count="952">
    <mergeCell ref="J4:K4"/>
    <mergeCell ref="B5:K5"/>
    <mergeCell ref="B7:K7"/>
    <mergeCell ref="B9:K11"/>
    <mergeCell ref="C13:G13"/>
    <mergeCell ref="C14:D14"/>
    <mergeCell ref="E14:G14"/>
    <mergeCell ref="C18:D18"/>
    <mergeCell ref="E18:G18"/>
    <mergeCell ref="C19:D19"/>
    <mergeCell ref="E19:G19"/>
    <mergeCell ref="C20:D20"/>
    <mergeCell ref="E20:G20"/>
    <mergeCell ref="C15:D15"/>
    <mergeCell ref="E15:G15"/>
    <mergeCell ref="C16:D16"/>
    <mergeCell ref="E16:G16"/>
    <mergeCell ref="C17:D17"/>
    <mergeCell ref="E17:G17"/>
    <mergeCell ref="C24:D24"/>
    <mergeCell ref="E24:G24"/>
    <mergeCell ref="B27:C27"/>
    <mergeCell ref="D27:J27"/>
    <mergeCell ref="B29:G29"/>
    <mergeCell ref="B30:G30"/>
    <mergeCell ref="C21:D21"/>
    <mergeCell ref="E21:G21"/>
    <mergeCell ref="C22:D22"/>
    <mergeCell ref="E22:G22"/>
    <mergeCell ref="C23:D23"/>
    <mergeCell ref="E23:G23"/>
    <mergeCell ref="J54:K54"/>
    <mergeCell ref="B55:K55"/>
    <mergeCell ref="B57:K57"/>
    <mergeCell ref="B59:K61"/>
    <mergeCell ref="C63:G63"/>
    <mergeCell ref="C64:D64"/>
    <mergeCell ref="E64:G64"/>
    <mergeCell ref="C35:J36"/>
    <mergeCell ref="B39:K39"/>
    <mergeCell ref="B41:K42"/>
    <mergeCell ref="G48:K48"/>
    <mergeCell ref="B50:K51"/>
    <mergeCell ref="B52:K53"/>
    <mergeCell ref="C68:D68"/>
    <mergeCell ref="E68:G68"/>
    <mergeCell ref="C69:D69"/>
    <mergeCell ref="E69:G69"/>
    <mergeCell ref="C70:D70"/>
    <mergeCell ref="E70:G70"/>
    <mergeCell ref="C65:D65"/>
    <mergeCell ref="E65:G65"/>
    <mergeCell ref="C66:D66"/>
    <mergeCell ref="E66:G66"/>
    <mergeCell ref="C67:D67"/>
    <mergeCell ref="E67:G67"/>
    <mergeCell ref="C74:D74"/>
    <mergeCell ref="E74:G74"/>
    <mergeCell ref="B77:C77"/>
    <mergeCell ref="D77:J77"/>
    <mergeCell ref="B79:D79"/>
    <mergeCell ref="E79:F79"/>
    <mergeCell ref="C71:D71"/>
    <mergeCell ref="E71:G71"/>
    <mergeCell ref="C72:D72"/>
    <mergeCell ref="E72:G72"/>
    <mergeCell ref="C73:D73"/>
    <mergeCell ref="E73:G73"/>
    <mergeCell ref="B86:C87"/>
    <mergeCell ref="E86:F86"/>
    <mergeCell ref="E87:F87"/>
    <mergeCell ref="C92:J93"/>
    <mergeCell ref="B96:K96"/>
    <mergeCell ref="B98:K99"/>
    <mergeCell ref="B80:C82"/>
    <mergeCell ref="E80:F80"/>
    <mergeCell ref="E81:F81"/>
    <mergeCell ref="E82:F82"/>
    <mergeCell ref="B83:C85"/>
    <mergeCell ref="E83:F83"/>
    <mergeCell ref="E84:F84"/>
    <mergeCell ref="E85:F85"/>
    <mergeCell ref="B116:K118"/>
    <mergeCell ref="C120:G120"/>
    <mergeCell ref="C121:D121"/>
    <mergeCell ref="E121:G121"/>
    <mergeCell ref="C122:D122"/>
    <mergeCell ref="E122:G122"/>
    <mergeCell ref="G105:K105"/>
    <mergeCell ref="B107:K108"/>
    <mergeCell ref="B109:K110"/>
    <mergeCell ref="J111:K111"/>
    <mergeCell ref="B112:K112"/>
    <mergeCell ref="B114:K114"/>
    <mergeCell ref="C126:D126"/>
    <mergeCell ref="E126:G126"/>
    <mergeCell ref="C127:D127"/>
    <mergeCell ref="E127:G127"/>
    <mergeCell ref="C128:D128"/>
    <mergeCell ref="E128:G128"/>
    <mergeCell ref="C123:D123"/>
    <mergeCell ref="E123:G123"/>
    <mergeCell ref="C124:D124"/>
    <mergeCell ref="E124:G124"/>
    <mergeCell ref="C125:D125"/>
    <mergeCell ref="E125:G125"/>
    <mergeCell ref="B134:C134"/>
    <mergeCell ref="D134:J134"/>
    <mergeCell ref="B136:D136"/>
    <mergeCell ref="E136:F136"/>
    <mergeCell ref="B137:C139"/>
    <mergeCell ref="E137:F137"/>
    <mergeCell ref="E138:F138"/>
    <mergeCell ref="E139:F139"/>
    <mergeCell ref="C129:D129"/>
    <mergeCell ref="E129:G129"/>
    <mergeCell ref="C130:D130"/>
    <mergeCell ref="E130:G130"/>
    <mergeCell ref="C131:D131"/>
    <mergeCell ref="E131:G131"/>
    <mergeCell ref="C149:J150"/>
    <mergeCell ref="B153:K153"/>
    <mergeCell ref="B155:K156"/>
    <mergeCell ref="G162:K162"/>
    <mergeCell ref="B164:K165"/>
    <mergeCell ref="B166:K167"/>
    <mergeCell ref="B140:C142"/>
    <mergeCell ref="E140:F140"/>
    <mergeCell ref="E141:F141"/>
    <mergeCell ref="E142:F142"/>
    <mergeCell ref="B143:C144"/>
    <mergeCell ref="E143:F143"/>
    <mergeCell ref="E144:F144"/>
    <mergeCell ref="C179:D179"/>
    <mergeCell ref="E179:G179"/>
    <mergeCell ref="C180:D180"/>
    <mergeCell ref="E180:G180"/>
    <mergeCell ref="C181:D181"/>
    <mergeCell ref="E181:G181"/>
    <mergeCell ref="J168:K168"/>
    <mergeCell ref="B169:K169"/>
    <mergeCell ref="B171:K171"/>
    <mergeCell ref="B173:K175"/>
    <mergeCell ref="C177:G177"/>
    <mergeCell ref="C178:D178"/>
    <mergeCell ref="E178:G178"/>
    <mergeCell ref="C185:D185"/>
    <mergeCell ref="E185:G185"/>
    <mergeCell ref="C186:D186"/>
    <mergeCell ref="E186:G186"/>
    <mergeCell ref="C187:D187"/>
    <mergeCell ref="E187:G187"/>
    <mergeCell ref="C182:D182"/>
    <mergeCell ref="E182:G182"/>
    <mergeCell ref="C183:D183"/>
    <mergeCell ref="E183:G183"/>
    <mergeCell ref="C184:D184"/>
    <mergeCell ref="E184:G184"/>
    <mergeCell ref="B194:C196"/>
    <mergeCell ref="E194:F194"/>
    <mergeCell ref="E195:F195"/>
    <mergeCell ref="E196:F196"/>
    <mergeCell ref="B197:C199"/>
    <mergeCell ref="E197:F197"/>
    <mergeCell ref="E198:F198"/>
    <mergeCell ref="E199:F199"/>
    <mergeCell ref="C188:D188"/>
    <mergeCell ref="E188:G188"/>
    <mergeCell ref="B191:C191"/>
    <mergeCell ref="D191:J191"/>
    <mergeCell ref="B193:D193"/>
    <mergeCell ref="E193:F193"/>
    <mergeCell ref="G219:K219"/>
    <mergeCell ref="B221:K222"/>
    <mergeCell ref="B223:K224"/>
    <mergeCell ref="J225:K225"/>
    <mergeCell ref="B226:K226"/>
    <mergeCell ref="B228:K228"/>
    <mergeCell ref="B200:C201"/>
    <mergeCell ref="E200:F200"/>
    <mergeCell ref="E201:F201"/>
    <mergeCell ref="C206:J207"/>
    <mergeCell ref="B210:K210"/>
    <mergeCell ref="B212:K213"/>
    <mergeCell ref="C237:D237"/>
    <mergeCell ref="E237:G237"/>
    <mergeCell ref="C238:D238"/>
    <mergeCell ref="E238:G238"/>
    <mergeCell ref="C239:D239"/>
    <mergeCell ref="E239:G239"/>
    <mergeCell ref="B230:K232"/>
    <mergeCell ref="C234:G234"/>
    <mergeCell ref="C235:D235"/>
    <mergeCell ref="E235:G235"/>
    <mergeCell ref="C236:D236"/>
    <mergeCell ref="E236:G236"/>
    <mergeCell ref="C243:D243"/>
    <mergeCell ref="E243:G243"/>
    <mergeCell ref="C244:D244"/>
    <mergeCell ref="E244:G244"/>
    <mergeCell ref="C245:D245"/>
    <mergeCell ref="E245:G245"/>
    <mergeCell ref="C240:D240"/>
    <mergeCell ref="E240:G240"/>
    <mergeCell ref="C241:D241"/>
    <mergeCell ref="E241:G241"/>
    <mergeCell ref="C242:D242"/>
    <mergeCell ref="E242:G242"/>
    <mergeCell ref="B254:C256"/>
    <mergeCell ref="E254:F254"/>
    <mergeCell ref="E255:F255"/>
    <mergeCell ref="E256:F256"/>
    <mergeCell ref="B257:C258"/>
    <mergeCell ref="E257:F257"/>
    <mergeCell ref="E258:F258"/>
    <mergeCell ref="B248:C248"/>
    <mergeCell ref="D248:J248"/>
    <mergeCell ref="B250:D250"/>
    <mergeCell ref="E250:F250"/>
    <mergeCell ref="B251:C253"/>
    <mergeCell ref="E251:F251"/>
    <mergeCell ref="E252:F252"/>
    <mergeCell ref="E253:F253"/>
    <mergeCell ref="J282:K282"/>
    <mergeCell ref="B283:K283"/>
    <mergeCell ref="B285:K285"/>
    <mergeCell ref="B287:K289"/>
    <mergeCell ref="C291:G291"/>
    <mergeCell ref="C292:D292"/>
    <mergeCell ref="E292:G292"/>
    <mergeCell ref="C263:J264"/>
    <mergeCell ref="B267:K267"/>
    <mergeCell ref="B269:K270"/>
    <mergeCell ref="G276:K276"/>
    <mergeCell ref="B278:K279"/>
    <mergeCell ref="B280:K281"/>
    <mergeCell ref="C296:D296"/>
    <mergeCell ref="E296:G296"/>
    <mergeCell ref="C297:D297"/>
    <mergeCell ref="E297:G297"/>
    <mergeCell ref="C298:D298"/>
    <mergeCell ref="E298:G298"/>
    <mergeCell ref="C293:D293"/>
    <mergeCell ref="E293:G293"/>
    <mergeCell ref="C294:D294"/>
    <mergeCell ref="E294:G294"/>
    <mergeCell ref="C295:D295"/>
    <mergeCell ref="E295:G295"/>
    <mergeCell ref="C302:D302"/>
    <mergeCell ref="E302:G302"/>
    <mergeCell ref="B305:C305"/>
    <mergeCell ref="D305:J305"/>
    <mergeCell ref="B307:D307"/>
    <mergeCell ref="E307:F307"/>
    <mergeCell ref="C299:D299"/>
    <mergeCell ref="E299:G299"/>
    <mergeCell ref="C300:D300"/>
    <mergeCell ref="E300:G300"/>
    <mergeCell ref="C301:D301"/>
    <mergeCell ref="E301:G301"/>
    <mergeCell ref="B314:C315"/>
    <mergeCell ref="E314:F314"/>
    <mergeCell ref="E315:F315"/>
    <mergeCell ref="C320:J321"/>
    <mergeCell ref="B324:K324"/>
    <mergeCell ref="B326:K327"/>
    <mergeCell ref="B308:C310"/>
    <mergeCell ref="E308:F308"/>
    <mergeCell ref="E309:F309"/>
    <mergeCell ref="E310:F310"/>
    <mergeCell ref="B311:C313"/>
    <mergeCell ref="E311:F311"/>
    <mergeCell ref="E312:F312"/>
    <mergeCell ref="E313:F313"/>
    <mergeCell ref="B344:K346"/>
    <mergeCell ref="C348:G348"/>
    <mergeCell ref="C349:D349"/>
    <mergeCell ref="E349:G349"/>
    <mergeCell ref="C350:D350"/>
    <mergeCell ref="E350:G350"/>
    <mergeCell ref="G333:K333"/>
    <mergeCell ref="B335:K336"/>
    <mergeCell ref="B337:K338"/>
    <mergeCell ref="J339:K339"/>
    <mergeCell ref="B340:K340"/>
    <mergeCell ref="B342:K342"/>
    <mergeCell ref="C354:D354"/>
    <mergeCell ref="E354:G354"/>
    <mergeCell ref="C355:D355"/>
    <mergeCell ref="E355:G355"/>
    <mergeCell ref="C356:D356"/>
    <mergeCell ref="E356:G356"/>
    <mergeCell ref="C351:D351"/>
    <mergeCell ref="E351:G351"/>
    <mergeCell ref="C352:D352"/>
    <mergeCell ref="E352:G352"/>
    <mergeCell ref="C353:D353"/>
    <mergeCell ref="E353:G353"/>
    <mergeCell ref="B362:C362"/>
    <mergeCell ref="D362:J362"/>
    <mergeCell ref="B364:D364"/>
    <mergeCell ref="E364:F364"/>
    <mergeCell ref="B365:C367"/>
    <mergeCell ref="E365:F365"/>
    <mergeCell ref="E366:F366"/>
    <mergeCell ref="E367:F367"/>
    <mergeCell ref="C357:D357"/>
    <mergeCell ref="E357:G357"/>
    <mergeCell ref="C358:D358"/>
    <mergeCell ref="E358:G358"/>
    <mergeCell ref="C359:D359"/>
    <mergeCell ref="E359:G359"/>
    <mergeCell ref="C377:J378"/>
    <mergeCell ref="B381:K381"/>
    <mergeCell ref="B383:K384"/>
    <mergeCell ref="G390:K390"/>
    <mergeCell ref="B392:K393"/>
    <mergeCell ref="B394:K395"/>
    <mergeCell ref="B368:C370"/>
    <mergeCell ref="E368:F368"/>
    <mergeCell ref="E369:F369"/>
    <mergeCell ref="E370:F370"/>
    <mergeCell ref="B371:C372"/>
    <mergeCell ref="E371:F371"/>
    <mergeCell ref="E372:F372"/>
    <mergeCell ref="C407:D407"/>
    <mergeCell ref="E407:G407"/>
    <mergeCell ref="C408:D408"/>
    <mergeCell ref="E408:G408"/>
    <mergeCell ref="C409:D409"/>
    <mergeCell ref="E409:G409"/>
    <mergeCell ref="J396:K396"/>
    <mergeCell ref="B397:K397"/>
    <mergeCell ref="B399:K399"/>
    <mergeCell ref="B401:K403"/>
    <mergeCell ref="C405:G405"/>
    <mergeCell ref="C406:D406"/>
    <mergeCell ref="E406:G406"/>
    <mergeCell ref="C413:D413"/>
    <mergeCell ref="E413:G413"/>
    <mergeCell ref="C414:D414"/>
    <mergeCell ref="E414:G414"/>
    <mergeCell ref="C415:D415"/>
    <mergeCell ref="E415:G415"/>
    <mergeCell ref="C410:D410"/>
    <mergeCell ref="E410:G410"/>
    <mergeCell ref="C411:D411"/>
    <mergeCell ref="E411:G411"/>
    <mergeCell ref="C412:D412"/>
    <mergeCell ref="E412:G412"/>
    <mergeCell ref="B422:C424"/>
    <mergeCell ref="E422:F422"/>
    <mergeCell ref="E423:F423"/>
    <mergeCell ref="E424:F424"/>
    <mergeCell ref="B425:C427"/>
    <mergeCell ref="E425:F425"/>
    <mergeCell ref="E426:F426"/>
    <mergeCell ref="E427:F427"/>
    <mergeCell ref="C416:D416"/>
    <mergeCell ref="E416:G416"/>
    <mergeCell ref="B419:C419"/>
    <mergeCell ref="D419:J419"/>
    <mergeCell ref="B421:D421"/>
    <mergeCell ref="E421:F421"/>
    <mergeCell ref="G447:K447"/>
    <mergeCell ref="B449:K450"/>
    <mergeCell ref="B451:K452"/>
    <mergeCell ref="J453:K453"/>
    <mergeCell ref="B454:K454"/>
    <mergeCell ref="B456:K456"/>
    <mergeCell ref="B428:C429"/>
    <mergeCell ref="E428:F428"/>
    <mergeCell ref="E429:F429"/>
    <mergeCell ref="C434:J435"/>
    <mergeCell ref="B438:K438"/>
    <mergeCell ref="B440:K441"/>
    <mergeCell ref="C465:D465"/>
    <mergeCell ref="E465:G465"/>
    <mergeCell ref="C466:D466"/>
    <mergeCell ref="E466:G466"/>
    <mergeCell ref="C467:D467"/>
    <mergeCell ref="E467:G467"/>
    <mergeCell ref="B458:K460"/>
    <mergeCell ref="C462:G462"/>
    <mergeCell ref="C463:D463"/>
    <mergeCell ref="E463:G463"/>
    <mergeCell ref="C464:D464"/>
    <mergeCell ref="E464:G464"/>
    <mergeCell ref="C471:D471"/>
    <mergeCell ref="E471:G471"/>
    <mergeCell ref="C472:D472"/>
    <mergeCell ref="E472:G472"/>
    <mergeCell ref="C473:D473"/>
    <mergeCell ref="E473:G473"/>
    <mergeCell ref="C468:D468"/>
    <mergeCell ref="E468:G468"/>
    <mergeCell ref="C469:D469"/>
    <mergeCell ref="E469:G469"/>
    <mergeCell ref="C470:D470"/>
    <mergeCell ref="E470:G470"/>
    <mergeCell ref="B482:C484"/>
    <mergeCell ref="E482:F482"/>
    <mergeCell ref="E483:F483"/>
    <mergeCell ref="E484:F484"/>
    <mergeCell ref="B485:C486"/>
    <mergeCell ref="E485:F485"/>
    <mergeCell ref="E486:F486"/>
    <mergeCell ref="B476:C476"/>
    <mergeCell ref="D476:J476"/>
    <mergeCell ref="B478:D478"/>
    <mergeCell ref="E478:F478"/>
    <mergeCell ref="B479:C481"/>
    <mergeCell ref="E479:F479"/>
    <mergeCell ref="E480:F480"/>
    <mergeCell ref="E481:F481"/>
    <mergeCell ref="J510:K510"/>
    <mergeCell ref="B511:K511"/>
    <mergeCell ref="B513:K513"/>
    <mergeCell ref="B515:K517"/>
    <mergeCell ref="C519:G519"/>
    <mergeCell ref="C520:D520"/>
    <mergeCell ref="E520:G520"/>
    <mergeCell ref="C491:J492"/>
    <mergeCell ref="B495:K495"/>
    <mergeCell ref="B497:K498"/>
    <mergeCell ref="G504:K504"/>
    <mergeCell ref="B506:K507"/>
    <mergeCell ref="B508:K509"/>
    <mergeCell ref="C524:D524"/>
    <mergeCell ref="E524:G524"/>
    <mergeCell ref="C525:D525"/>
    <mergeCell ref="E525:G525"/>
    <mergeCell ref="C526:D526"/>
    <mergeCell ref="E526:G526"/>
    <mergeCell ref="C521:D521"/>
    <mergeCell ref="E521:G521"/>
    <mergeCell ref="C522:D522"/>
    <mergeCell ref="E522:G522"/>
    <mergeCell ref="C523:D523"/>
    <mergeCell ref="E523:G523"/>
    <mergeCell ref="C530:D530"/>
    <mergeCell ref="E530:G530"/>
    <mergeCell ref="B533:C533"/>
    <mergeCell ref="D533:J533"/>
    <mergeCell ref="B535:D535"/>
    <mergeCell ref="E535:F535"/>
    <mergeCell ref="C527:D527"/>
    <mergeCell ref="E527:G527"/>
    <mergeCell ref="C528:D528"/>
    <mergeCell ref="E528:G528"/>
    <mergeCell ref="C529:D529"/>
    <mergeCell ref="E529:G529"/>
    <mergeCell ref="B542:C543"/>
    <mergeCell ref="E542:F542"/>
    <mergeCell ref="E543:F543"/>
    <mergeCell ref="C548:J549"/>
    <mergeCell ref="B552:K552"/>
    <mergeCell ref="B554:K555"/>
    <mergeCell ref="B536:C538"/>
    <mergeCell ref="E536:F536"/>
    <mergeCell ref="E537:F537"/>
    <mergeCell ref="E538:F538"/>
    <mergeCell ref="B539:C541"/>
    <mergeCell ref="E539:F539"/>
    <mergeCell ref="E540:F540"/>
    <mergeCell ref="E541:F541"/>
    <mergeCell ref="B572:K574"/>
    <mergeCell ref="C576:G576"/>
    <mergeCell ref="C577:D577"/>
    <mergeCell ref="E577:G577"/>
    <mergeCell ref="C578:D578"/>
    <mergeCell ref="E578:G578"/>
    <mergeCell ref="G561:K561"/>
    <mergeCell ref="B563:K564"/>
    <mergeCell ref="B565:K566"/>
    <mergeCell ref="J567:K567"/>
    <mergeCell ref="B568:K568"/>
    <mergeCell ref="B570:K570"/>
    <mergeCell ref="C582:D582"/>
    <mergeCell ref="E582:G582"/>
    <mergeCell ref="C583:D583"/>
    <mergeCell ref="E583:G583"/>
    <mergeCell ref="C584:D584"/>
    <mergeCell ref="E584:G584"/>
    <mergeCell ref="C579:D579"/>
    <mergeCell ref="E579:G579"/>
    <mergeCell ref="C580:D580"/>
    <mergeCell ref="E580:G580"/>
    <mergeCell ref="C581:D581"/>
    <mergeCell ref="E581:G581"/>
    <mergeCell ref="B590:C590"/>
    <mergeCell ref="D590:J590"/>
    <mergeCell ref="B592:D592"/>
    <mergeCell ref="E592:F592"/>
    <mergeCell ref="B593:C595"/>
    <mergeCell ref="E593:F593"/>
    <mergeCell ref="E594:F594"/>
    <mergeCell ref="E595:F595"/>
    <mergeCell ref="C585:D585"/>
    <mergeCell ref="E585:G585"/>
    <mergeCell ref="C586:D586"/>
    <mergeCell ref="E586:G586"/>
    <mergeCell ref="C587:D587"/>
    <mergeCell ref="E587:G587"/>
    <mergeCell ref="C605:J606"/>
    <mergeCell ref="B609:K609"/>
    <mergeCell ref="B611:K612"/>
    <mergeCell ref="G618:K618"/>
    <mergeCell ref="B620:K621"/>
    <mergeCell ref="B622:K623"/>
    <mergeCell ref="B596:C598"/>
    <mergeCell ref="E596:F596"/>
    <mergeCell ref="E597:F597"/>
    <mergeCell ref="E598:F598"/>
    <mergeCell ref="B599:C600"/>
    <mergeCell ref="E599:F599"/>
    <mergeCell ref="E600:F600"/>
    <mergeCell ref="C635:D635"/>
    <mergeCell ref="E635:G635"/>
    <mergeCell ref="C636:D636"/>
    <mergeCell ref="E636:G636"/>
    <mergeCell ref="C637:D637"/>
    <mergeCell ref="E637:G637"/>
    <mergeCell ref="J624:K624"/>
    <mergeCell ref="B625:K625"/>
    <mergeCell ref="B627:K627"/>
    <mergeCell ref="B629:K631"/>
    <mergeCell ref="C633:G633"/>
    <mergeCell ref="C634:D634"/>
    <mergeCell ref="E634:G634"/>
    <mergeCell ref="C641:D641"/>
    <mergeCell ref="E641:G641"/>
    <mergeCell ref="C642:D642"/>
    <mergeCell ref="E642:G642"/>
    <mergeCell ref="C643:D643"/>
    <mergeCell ref="E643:G643"/>
    <mergeCell ref="C638:D638"/>
    <mergeCell ref="E638:G638"/>
    <mergeCell ref="C639:D639"/>
    <mergeCell ref="E639:G639"/>
    <mergeCell ref="C640:D640"/>
    <mergeCell ref="E640:G640"/>
    <mergeCell ref="B650:C652"/>
    <mergeCell ref="E650:F650"/>
    <mergeCell ref="E651:F651"/>
    <mergeCell ref="E652:F652"/>
    <mergeCell ref="B653:C655"/>
    <mergeCell ref="E653:F653"/>
    <mergeCell ref="E654:F654"/>
    <mergeCell ref="E655:F655"/>
    <mergeCell ref="C644:D644"/>
    <mergeCell ref="E644:G644"/>
    <mergeCell ref="B647:C647"/>
    <mergeCell ref="D647:J647"/>
    <mergeCell ref="B649:D649"/>
    <mergeCell ref="E649:F649"/>
    <mergeCell ref="G675:K675"/>
    <mergeCell ref="B677:K678"/>
    <mergeCell ref="B679:K680"/>
    <mergeCell ref="J681:K681"/>
    <mergeCell ref="B682:K682"/>
    <mergeCell ref="B684:K684"/>
    <mergeCell ref="B656:C657"/>
    <mergeCell ref="E656:F656"/>
    <mergeCell ref="E657:F657"/>
    <mergeCell ref="C662:J663"/>
    <mergeCell ref="B666:K666"/>
    <mergeCell ref="B668:K669"/>
    <mergeCell ref="C693:D693"/>
    <mergeCell ref="E693:G693"/>
    <mergeCell ref="C694:D694"/>
    <mergeCell ref="E694:G694"/>
    <mergeCell ref="C695:D695"/>
    <mergeCell ref="E695:G695"/>
    <mergeCell ref="B686:K688"/>
    <mergeCell ref="C690:G690"/>
    <mergeCell ref="C691:D691"/>
    <mergeCell ref="E691:G691"/>
    <mergeCell ref="C692:D692"/>
    <mergeCell ref="E692:G692"/>
    <mergeCell ref="C699:D699"/>
    <mergeCell ref="E699:G699"/>
    <mergeCell ref="C700:D700"/>
    <mergeCell ref="E700:G700"/>
    <mergeCell ref="C701:D701"/>
    <mergeCell ref="E701:G701"/>
    <mergeCell ref="C696:D696"/>
    <mergeCell ref="E696:G696"/>
    <mergeCell ref="C697:D697"/>
    <mergeCell ref="E697:G697"/>
    <mergeCell ref="C698:D698"/>
    <mergeCell ref="E698:G698"/>
    <mergeCell ref="B710:C712"/>
    <mergeCell ref="E710:F710"/>
    <mergeCell ref="E711:F711"/>
    <mergeCell ref="E712:F712"/>
    <mergeCell ref="B713:C714"/>
    <mergeCell ref="E713:F713"/>
    <mergeCell ref="E714:F714"/>
    <mergeCell ref="B704:C704"/>
    <mergeCell ref="D704:J704"/>
    <mergeCell ref="B706:D706"/>
    <mergeCell ref="E706:F706"/>
    <mergeCell ref="B707:C709"/>
    <mergeCell ref="E707:F707"/>
    <mergeCell ref="E708:F708"/>
    <mergeCell ref="E709:F709"/>
    <mergeCell ref="J738:K738"/>
    <mergeCell ref="B739:K739"/>
    <mergeCell ref="B741:K741"/>
    <mergeCell ref="B743:K745"/>
    <mergeCell ref="C747:G747"/>
    <mergeCell ref="C748:D748"/>
    <mergeCell ref="E748:G748"/>
    <mergeCell ref="C719:J720"/>
    <mergeCell ref="B723:K723"/>
    <mergeCell ref="B725:K726"/>
    <mergeCell ref="G732:K732"/>
    <mergeCell ref="B734:K735"/>
    <mergeCell ref="B736:K737"/>
    <mergeCell ref="C752:D752"/>
    <mergeCell ref="E752:G752"/>
    <mergeCell ref="C753:D753"/>
    <mergeCell ref="E753:G753"/>
    <mergeCell ref="C754:D754"/>
    <mergeCell ref="E754:G754"/>
    <mergeCell ref="C749:D749"/>
    <mergeCell ref="E749:G749"/>
    <mergeCell ref="C750:D750"/>
    <mergeCell ref="E750:G750"/>
    <mergeCell ref="C751:D751"/>
    <mergeCell ref="E751:G751"/>
    <mergeCell ref="C758:D758"/>
    <mergeCell ref="E758:G758"/>
    <mergeCell ref="B761:C761"/>
    <mergeCell ref="D761:J761"/>
    <mergeCell ref="B763:D763"/>
    <mergeCell ref="E763:F763"/>
    <mergeCell ref="C755:D755"/>
    <mergeCell ref="E755:G755"/>
    <mergeCell ref="C756:D756"/>
    <mergeCell ref="E756:G756"/>
    <mergeCell ref="C757:D757"/>
    <mergeCell ref="E757:G757"/>
    <mergeCell ref="B770:C771"/>
    <mergeCell ref="E770:F770"/>
    <mergeCell ref="E771:F771"/>
    <mergeCell ref="C776:J777"/>
    <mergeCell ref="B780:K780"/>
    <mergeCell ref="B782:K783"/>
    <mergeCell ref="B764:C766"/>
    <mergeCell ref="E764:F764"/>
    <mergeCell ref="E765:F765"/>
    <mergeCell ref="E766:F766"/>
    <mergeCell ref="B767:C769"/>
    <mergeCell ref="E767:F767"/>
    <mergeCell ref="E768:F768"/>
    <mergeCell ref="E769:F769"/>
    <mergeCell ref="B800:K802"/>
    <mergeCell ref="C804:G804"/>
    <mergeCell ref="C805:D805"/>
    <mergeCell ref="E805:G805"/>
    <mergeCell ref="C806:D806"/>
    <mergeCell ref="E806:G806"/>
    <mergeCell ref="G789:K789"/>
    <mergeCell ref="B791:K792"/>
    <mergeCell ref="B793:K794"/>
    <mergeCell ref="J795:K795"/>
    <mergeCell ref="B796:K796"/>
    <mergeCell ref="B798:K798"/>
    <mergeCell ref="C810:D810"/>
    <mergeCell ref="E810:G810"/>
    <mergeCell ref="C811:D811"/>
    <mergeCell ref="E811:G811"/>
    <mergeCell ref="C812:D812"/>
    <mergeCell ref="E812:G812"/>
    <mergeCell ref="C807:D807"/>
    <mergeCell ref="E807:G807"/>
    <mergeCell ref="C808:D808"/>
    <mergeCell ref="E808:G808"/>
    <mergeCell ref="C809:D809"/>
    <mergeCell ref="E809:G809"/>
    <mergeCell ref="B818:C818"/>
    <mergeCell ref="D818:J818"/>
    <mergeCell ref="B820:D820"/>
    <mergeCell ref="E820:F820"/>
    <mergeCell ref="B821:C823"/>
    <mergeCell ref="E821:F821"/>
    <mergeCell ref="E822:F822"/>
    <mergeCell ref="E823:F823"/>
    <mergeCell ref="C813:D813"/>
    <mergeCell ref="E813:G813"/>
    <mergeCell ref="C814:D814"/>
    <mergeCell ref="E814:G814"/>
    <mergeCell ref="C815:D815"/>
    <mergeCell ref="E815:G815"/>
    <mergeCell ref="C833:J834"/>
    <mergeCell ref="B837:K837"/>
    <mergeCell ref="B839:K840"/>
    <mergeCell ref="G846:K846"/>
    <mergeCell ref="B848:K849"/>
    <mergeCell ref="B850:K851"/>
    <mergeCell ref="B824:C826"/>
    <mergeCell ref="E824:F824"/>
    <mergeCell ref="E825:F825"/>
    <mergeCell ref="E826:F826"/>
    <mergeCell ref="B827:C828"/>
    <mergeCell ref="E827:F827"/>
    <mergeCell ref="E828:F828"/>
    <mergeCell ref="C863:D863"/>
    <mergeCell ref="E863:G863"/>
    <mergeCell ref="C864:D864"/>
    <mergeCell ref="E864:G864"/>
    <mergeCell ref="C865:D865"/>
    <mergeCell ref="E865:G865"/>
    <mergeCell ref="J852:K852"/>
    <mergeCell ref="B853:K853"/>
    <mergeCell ref="B855:K855"/>
    <mergeCell ref="B857:K859"/>
    <mergeCell ref="C861:G861"/>
    <mergeCell ref="C862:D862"/>
    <mergeCell ref="E862:G862"/>
    <mergeCell ref="C869:D869"/>
    <mergeCell ref="E869:G869"/>
    <mergeCell ref="C870:D870"/>
    <mergeCell ref="E870:G870"/>
    <mergeCell ref="C871:D871"/>
    <mergeCell ref="E871:G871"/>
    <mergeCell ref="C866:D866"/>
    <mergeCell ref="E866:G866"/>
    <mergeCell ref="C867:D867"/>
    <mergeCell ref="E867:G867"/>
    <mergeCell ref="C868:D868"/>
    <mergeCell ref="E868:G868"/>
    <mergeCell ref="B878:C880"/>
    <mergeCell ref="E878:F878"/>
    <mergeCell ref="E879:F879"/>
    <mergeCell ref="E880:F880"/>
    <mergeCell ref="B881:C883"/>
    <mergeCell ref="E881:F881"/>
    <mergeCell ref="E882:F882"/>
    <mergeCell ref="E883:F883"/>
    <mergeCell ref="C872:D872"/>
    <mergeCell ref="E872:G872"/>
    <mergeCell ref="B875:C875"/>
    <mergeCell ref="D875:J875"/>
    <mergeCell ref="B877:D877"/>
    <mergeCell ref="E877:F877"/>
    <mergeCell ref="G903:K903"/>
    <mergeCell ref="B905:K906"/>
    <mergeCell ref="B907:K908"/>
    <mergeCell ref="J909:K909"/>
    <mergeCell ref="B910:K910"/>
    <mergeCell ref="B912:K912"/>
    <mergeCell ref="B884:C885"/>
    <mergeCell ref="E884:F884"/>
    <mergeCell ref="E885:F885"/>
    <mergeCell ref="C890:J891"/>
    <mergeCell ref="B894:K894"/>
    <mergeCell ref="B896:K897"/>
    <mergeCell ref="C921:D921"/>
    <mergeCell ref="E921:G921"/>
    <mergeCell ref="C922:D922"/>
    <mergeCell ref="E922:G922"/>
    <mergeCell ref="C923:D923"/>
    <mergeCell ref="E923:G923"/>
    <mergeCell ref="B914:K916"/>
    <mergeCell ref="C918:G918"/>
    <mergeCell ref="C919:D919"/>
    <mergeCell ref="E919:G919"/>
    <mergeCell ref="C920:D920"/>
    <mergeCell ref="E920:G920"/>
    <mergeCell ref="C927:D927"/>
    <mergeCell ref="E927:G927"/>
    <mergeCell ref="C928:D928"/>
    <mergeCell ref="E928:G928"/>
    <mergeCell ref="C929:D929"/>
    <mergeCell ref="E929:G929"/>
    <mergeCell ref="C924:D924"/>
    <mergeCell ref="E924:G924"/>
    <mergeCell ref="C925:D925"/>
    <mergeCell ref="E925:G925"/>
    <mergeCell ref="C926:D926"/>
    <mergeCell ref="E926:G926"/>
    <mergeCell ref="B938:C940"/>
    <mergeCell ref="E938:F938"/>
    <mergeCell ref="E939:F939"/>
    <mergeCell ref="E940:F940"/>
    <mergeCell ref="B941:C942"/>
    <mergeCell ref="E941:F941"/>
    <mergeCell ref="E942:F942"/>
    <mergeCell ref="B932:C932"/>
    <mergeCell ref="D932:J932"/>
    <mergeCell ref="B934:D934"/>
    <mergeCell ref="E934:F934"/>
    <mergeCell ref="B935:C937"/>
    <mergeCell ref="E935:F935"/>
    <mergeCell ref="E936:F936"/>
    <mergeCell ref="E937:F937"/>
    <mergeCell ref="J966:K966"/>
    <mergeCell ref="B967:K967"/>
    <mergeCell ref="B969:K969"/>
    <mergeCell ref="B971:K973"/>
    <mergeCell ref="C975:G975"/>
    <mergeCell ref="C976:D976"/>
    <mergeCell ref="E976:G976"/>
    <mergeCell ref="C947:J948"/>
    <mergeCell ref="B951:K951"/>
    <mergeCell ref="B953:K954"/>
    <mergeCell ref="G960:K960"/>
    <mergeCell ref="B962:K963"/>
    <mergeCell ref="B964:K965"/>
    <mergeCell ref="C980:D980"/>
    <mergeCell ref="E980:G980"/>
    <mergeCell ref="C981:D981"/>
    <mergeCell ref="E981:G981"/>
    <mergeCell ref="C982:D982"/>
    <mergeCell ref="E982:G982"/>
    <mergeCell ref="C977:D977"/>
    <mergeCell ref="E977:G977"/>
    <mergeCell ref="C978:D978"/>
    <mergeCell ref="E978:G978"/>
    <mergeCell ref="C979:D979"/>
    <mergeCell ref="E979:G979"/>
    <mergeCell ref="C986:D986"/>
    <mergeCell ref="E986:G986"/>
    <mergeCell ref="B989:C989"/>
    <mergeCell ref="D989:J989"/>
    <mergeCell ref="B991:D991"/>
    <mergeCell ref="E991:F991"/>
    <mergeCell ref="C983:D983"/>
    <mergeCell ref="E983:G983"/>
    <mergeCell ref="C984:D984"/>
    <mergeCell ref="E984:G984"/>
    <mergeCell ref="C985:D985"/>
    <mergeCell ref="E985:G985"/>
    <mergeCell ref="B998:C999"/>
    <mergeCell ref="E998:F998"/>
    <mergeCell ref="E999:F999"/>
    <mergeCell ref="C1004:J1005"/>
    <mergeCell ref="B1008:K1008"/>
    <mergeCell ref="B1010:K1011"/>
    <mergeCell ref="B992:C994"/>
    <mergeCell ref="E992:F992"/>
    <mergeCell ref="E993:F993"/>
    <mergeCell ref="E994:F994"/>
    <mergeCell ref="B995:C997"/>
    <mergeCell ref="E995:F995"/>
    <mergeCell ref="E996:F996"/>
    <mergeCell ref="E997:F997"/>
    <mergeCell ref="B1028:K1030"/>
    <mergeCell ref="C1032:G1032"/>
    <mergeCell ref="C1033:D1033"/>
    <mergeCell ref="E1033:G1033"/>
    <mergeCell ref="C1034:D1034"/>
    <mergeCell ref="E1034:G1034"/>
    <mergeCell ref="G1017:K1017"/>
    <mergeCell ref="B1019:K1020"/>
    <mergeCell ref="B1021:K1022"/>
    <mergeCell ref="J1023:K1023"/>
    <mergeCell ref="B1024:K1024"/>
    <mergeCell ref="B1026:K1026"/>
    <mergeCell ref="C1038:D1038"/>
    <mergeCell ref="E1038:G1038"/>
    <mergeCell ref="C1039:D1039"/>
    <mergeCell ref="E1039:G1039"/>
    <mergeCell ref="C1040:D1040"/>
    <mergeCell ref="E1040:G1040"/>
    <mergeCell ref="C1035:D1035"/>
    <mergeCell ref="E1035:G1035"/>
    <mergeCell ref="C1036:D1036"/>
    <mergeCell ref="E1036:G1036"/>
    <mergeCell ref="C1037:D1037"/>
    <mergeCell ref="E1037:G1037"/>
    <mergeCell ref="B1046:C1046"/>
    <mergeCell ref="D1046:J1046"/>
    <mergeCell ref="B1048:D1048"/>
    <mergeCell ref="E1048:F1048"/>
    <mergeCell ref="B1049:C1051"/>
    <mergeCell ref="E1049:F1049"/>
    <mergeCell ref="E1050:F1050"/>
    <mergeCell ref="E1051:F1051"/>
    <mergeCell ref="C1041:D1041"/>
    <mergeCell ref="E1041:G1041"/>
    <mergeCell ref="C1042:D1042"/>
    <mergeCell ref="E1042:G1042"/>
    <mergeCell ref="C1043:D1043"/>
    <mergeCell ref="E1043:G1043"/>
    <mergeCell ref="C1061:J1062"/>
    <mergeCell ref="B1065:K1065"/>
    <mergeCell ref="B1067:K1068"/>
    <mergeCell ref="G1074:K1074"/>
    <mergeCell ref="B1076:K1077"/>
    <mergeCell ref="B1078:K1079"/>
    <mergeCell ref="B1052:C1054"/>
    <mergeCell ref="E1052:F1052"/>
    <mergeCell ref="E1053:F1053"/>
    <mergeCell ref="E1054:F1054"/>
    <mergeCell ref="B1055:C1056"/>
    <mergeCell ref="E1055:F1055"/>
    <mergeCell ref="E1056:F1056"/>
    <mergeCell ref="C1091:D1091"/>
    <mergeCell ref="E1091:G1091"/>
    <mergeCell ref="C1092:D1092"/>
    <mergeCell ref="E1092:G1092"/>
    <mergeCell ref="C1093:D1093"/>
    <mergeCell ref="E1093:G1093"/>
    <mergeCell ref="J1080:K1080"/>
    <mergeCell ref="B1081:K1081"/>
    <mergeCell ref="B1083:K1083"/>
    <mergeCell ref="B1085:K1087"/>
    <mergeCell ref="C1089:G1089"/>
    <mergeCell ref="C1090:D1090"/>
    <mergeCell ref="E1090:G1090"/>
    <mergeCell ref="C1097:D1097"/>
    <mergeCell ref="E1097:G1097"/>
    <mergeCell ref="C1098:D1098"/>
    <mergeCell ref="E1098:G1098"/>
    <mergeCell ref="C1099:D1099"/>
    <mergeCell ref="E1099:G1099"/>
    <mergeCell ref="C1094:D1094"/>
    <mergeCell ref="E1094:G1094"/>
    <mergeCell ref="C1095:D1095"/>
    <mergeCell ref="E1095:G1095"/>
    <mergeCell ref="C1096:D1096"/>
    <mergeCell ref="E1096:G1096"/>
    <mergeCell ref="B1106:C1108"/>
    <mergeCell ref="E1106:F1106"/>
    <mergeCell ref="E1107:F1107"/>
    <mergeCell ref="E1108:F1108"/>
    <mergeCell ref="B1109:C1111"/>
    <mergeCell ref="E1109:F1109"/>
    <mergeCell ref="E1110:F1110"/>
    <mergeCell ref="E1111:F1111"/>
    <mergeCell ref="C1100:D1100"/>
    <mergeCell ref="E1100:G1100"/>
    <mergeCell ref="B1103:C1103"/>
    <mergeCell ref="D1103:J1103"/>
    <mergeCell ref="B1105:D1105"/>
    <mergeCell ref="E1105:F1105"/>
    <mergeCell ref="G1131:K1131"/>
    <mergeCell ref="B1133:K1134"/>
    <mergeCell ref="B1135:K1136"/>
    <mergeCell ref="G1140:K1140"/>
    <mergeCell ref="B1142:K1143"/>
    <mergeCell ref="B1144:K1145"/>
    <mergeCell ref="B1112:C1113"/>
    <mergeCell ref="E1112:F1112"/>
    <mergeCell ref="E1113:F1113"/>
    <mergeCell ref="C1118:J1119"/>
    <mergeCell ref="B1122:K1122"/>
    <mergeCell ref="B1124:K1125"/>
  </mergeCells>
  <dataValidations count="1">
    <dataValidation type="list" allowBlank="1" showInputMessage="1" showErrorMessage="1" sqref="E18:G18 E68:G68 E125:G125 E182:G182 E239:G239 E296:G296 E353:G353 E410:G410 E467:G467 E524:G524 E581:G581 E638:G638 E695:G695 E752:G752 E809:G809 E866:G866 E923:G923 E980:G980 E1037:G1037 E1094:G1094">
      <formula1>"platiteľ DPH,neplatiteľ DPH,zahraničný subjekt"</formula1>
    </dataValidation>
  </dataValidations>
  <printOptions horizontalCentered="1"/>
  <pageMargins left="7.874015748031496E-2" right="7.874015748031496E-2" top="0.39370078740157483" bottom="0.39370078740157483" header="0.31496062992125984" footer="0.31496062992125984"/>
  <pageSetup paperSize="9" scale="80" fitToHeight="1000" orientation="portrait" verticalDpi="36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D5C60F35-D588-4603-91A0-A863E9042977}">
            <xm:f>AND('C:\Projekty\MAS\Bebrava\Výzva 7-2\Malé Hoste\VO\[Malé Hoste_ZVO_ZNH_§117_PPA.xlsm]summary'!#REF!&lt;'C:\Projekty\MAS\Bebrava\Výzva 7-2\Malé Hoste\VO\[Malé Hoste_ZVO_ZNH_§117_PPA.xlsm]summary'!#REF!,LEFT('C:\Projekty\MAS\Bebrava\Výzva 7-2\Malé Hoste\VO\[Malé Hoste_ZVO_ZNH_§117_PPA.xlsm]summary'!#REF!,8)="Cena bez")</xm:f>
            <x14:dxf>
              <font>
                <color theme="0"/>
              </font>
              <fill>
                <patternFill>
                  <bgColor theme="0"/>
                </patternFill>
              </fill>
              <border>
                <right/>
                <top/>
                <bottom/>
              </border>
            </x14:dxf>
          </x14:cfRule>
          <xm:sqref>K1:K1048576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č. 2</vt:lpstr>
      <vt:lpstr>'Príloha č. 2'!Oblasť_tlače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Mojmír Ivaniš</dc:creator>
  <cp:lastModifiedBy>Mojmír Ivaniš</cp:lastModifiedBy>
  <dcterms:created xsi:type="dcterms:W3CDTF">2019-10-22T08:48:44Z</dcterms:created>
  <dcterms:modified xsi:type="dcterms:W3CDTF">2019-10-22T08:52:58Z</dcterms:modified>
</cp:coreProperties>
</file>